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551910\Desktop\"/>
    </mc:Choice>
  </mc:AlternateContent>
  <bookViews>
    <workbookView xWindow="0" yWindow="0" windowWidth="25200" windowHeight="11550" tabRatio="966" firstSheet="156" activeTab="181"/>
  </bookViews>
  <sheets>
    <sheet name="Sommaire" sheetId="1" r:id="rId1"/>
    <sheet name="I1" sheetId="2" r:id="rId2"/>
    <sheet name="I2" sheetId="3" r:id="rId3"/>
    <sheet name="I3" sheetId="4" r:id="rId4"/>
    <sheet name="I4" sheetId="5" r:id="rId5"/>
    <sheet name="I5" sheetId="6" r:id="rId6"/>
    <sheet name="I6" sheetId="7" r:id="rId7"/>
    <sheet name="I7" sheetId="8" r:id="rId8"/>
    <sheet name="I8" sheetId="9" r:id="rId9"/>
    <sheet name="I9" sheetId="10" r:id="rId10"/>
    <sheet name="I10" sheetId="11" r:id="rId11"/>
    <sheet name="I11" sheetId="12" r:id="rId12"/>
    <sheet name="I12" sheetId="13" r:id="rId13"/>
    <sheet name="I13" sheetId="14" r:id="rId14"/>
    <sheet name="I14" sheetId="15" r:id="rId15"/>
    <sheet name="I16" sheetId="17" r:id="rId16"/>
    <sheet name="I17" sheetId="18" r:id="rId17"/>
    <sheet name="I18" sheetId="19" r:id="rId18"/>
    <sheet name="I19" sheetId="20" r:id="rId19"/>
    <sheet name="I24" sheetId="25" r:id="rId20"/>
    <sheet name="I25" sheetId="26" r:id="rId21"/>
    <sheet name="T01" sheetId="27" r:id="rId22"/>
    <sheet name="G01" sheetId="28" r:id="rId23"/>
    <sheet name="G01_data" sheetId="29" r:id="rId24"/>
    <sheet name="G02" sheetId="30" r:id="rId25"/>
    <sheet name="G02_data" sheetId="31" r:id="rId26"/>
    <sheet name="T02" sheetId="32" r:id="rId27"/>
    <sheet name="T03" sheetId="33" r:id="rId28"/>
    <sheet name="T04" sheetId="34" r:id="rId29"/>
    <sheet name="T05" sheetId="35" r:id="rId30"/>
    <sheet name="T06" sheetId="37" r:id="rId31"/>
    <sheet name="T07" sheetId="38" r:id="rId32"/>
    <sheet name="G04" sheetId="39" r:id="rId33"/>
    <sheet name="G04_data" sheetId="40" r:id="rId34"/>
    <sheet name="G05" sheetId="41" r:id="rId35"/>
    <sheet name="G05_data" sheetId="42" r:id="rId36"/>
    <sheet name="T08" sheetId="43" r:id="rId37"/>
    <sheet name="G06" sheetId="44" r:id="rId38"/>
    <sheet name="G06_data" sheetId="45" r:id="rId39"/>
    <sheet name="G07" sheetId="46" r:id="rId40"/>
    <sheet name="G07_data" sheetId="47" r:id="rId41"/>
    <sheet name="G08" sheetId="48" r:id="rId42"/>
    <sheet name="G08_data" sheetId="49" r:id="rId43"/>
    <sheet name="G09" sheetId="50" r:id="rId44"/>
    <sheet name="G09_data" sheetId="51" r:id="rId45"/>
    <sheet name="G10" sheetId="52" r:id="rId46"/>
    <sheet name="G10_data" sheetId="53" r:id="rId47"/>
    <sheet name="T09" sheetId="54" r:id="rId48"/>
    <sheet name="T10" sheetId="55" r:id="rId49"/>
    <sheet name="G11" sheetId="56" r:id="rId50"/>
    <sheet name="G11_data" sheetId="57" r:id="rId51"/>
    <sheet name="T11" sheetId="58" r:id="rId52"/>
    <sheet name="G12" sheetId="59" r:id="rId53"/>
    <sheet name="G12_data" sheetId="60" r:id="rId54"/>
    <sheet name="T12" sheetId="61" r:id="rId55"/>
    <sheet name="G13" sheetId="62" r:id="rId56"/>
    <sheet name="G13_data" sheetId="63" r:id="rId57"/>
    <sheet name="T13" sheetId="64" r:id="rId58"/>
    <sheet name="G14" sheetId="65" r:id="rId59"/>
    <sheet name="G14_data" sheetId="66" r:id="rId60"/>
    <sheet name="T14" sheetId="67" r:id="rId61"/>
    <sheet name="T15" sheetId="68" r:id="rId62"/>
    <sheet name="G15" sheetId="69" r:id="rId63"/>
    <sheet name="G15_data" sheetId="70" r:id="rId64"/>
    <sheet name="T16" sheetId="71" r:id="rId65"/>
    <sheet name="T17" sheetId="72" r:id="rId66"/>
    <sheet name="T18" sheetId="73" r:id="rId67"/>
    <sheet name="G16" sheetId="74" r:id="rId68"/>
    <sheet name="G16_data" sheetId="75" r:id="rId69"/>
    <sheet name="G17" sheetId="76" r:id="rId70"/>
    <sheet name="G17_data" sheetId="77" r:id="rId71"/>
    <sheet name="G18" sheetId="78" r:id="rId72"/>
    <sheet name="G18_data" sheetId="79" r:id="rId73"/>
    <sheet name="G19" sheetId="80" r:id="rId74"/>
    <sheet name="G19_data" sheetId="81" r:id="rId75"/>
    <sheet name="G20" sheetId="82" r:id="rId76"/>
    <sheet name="G20_data" sheetId="83" r:id="rId77"/>
    <sheet name="T19" sheetId="84" r:id="rId78"/>
    <sheet name="G21" sheetId="85" r:id="rId79"/>
    <sheet name="G21_data" sheetId="86" r:id="rId80"/>
    <sheet name="G22" sheetId="87" r:id="rId81"/>
    <sheet name="G22_data" sheetId="88" r:id="rId82"/>
    <sheet name="G23" sheetId="89" r:id="rId83"/>
    <sheet name="G23_data" sheetId="90" r:id="rId84"/>
    <sheet name="G24" sheetId="91" r:id="rId85"/>
    <sheet name="G24_data" sheetId="92" r:id="rId86"/>
    <sheet name="T20" sheetId="93" r:id="rId87"/>
    <sheet name="G25" sheetId="94" r:id="rId88"/>
    <sheet name="G25_data" sheetId="95" r:id="rId89"/>
    <sheet name="T21" sheetId="96" r:id="rId90"/>
    <sheet name="T22" sheetId="97" r:id="rId91"/>
    <sheet name="G26" sheetId="98" r:id="rId92"/>
    <sheet name="G26_data" sheetId="99" r:id="rId93"/>
    <sheet name="G27" sheetId="100" r:id="rId94"/>
    <sheet name="G27_data" sheetId="101" r:id="rId95"/>
    <sheet name="G28" sheetId="102" r:id="rId96"/>
    <sheet name="G28_data" sheetId="103" r:id="rId97"/>
    <sheet name="G29" sheetId="104" r:id="rId98"/>
    <sheet name="G29_data" sheetId="105" r:id="rId99"/>
    <sheet name="T23" sheetId="106" r:id="rId100"/>
    <sheet name="T24" sheetId="107" r:id="rId101"/>
    <sheet name="T25" sheetId="108" r:id="rId102"/>
    <sheet name="G30" sheetId="109" r:id="rId103"/>
    <sheet name="G30_data" sheetId="110" r:id="rId104"/>
    <sheet name="G31" sheetId="111" r:id="rId105"/>
    <sheet name="G31_data" sheetId="112" r:id="rId106"/>
    <sheet name="G32" sheetId="113" r:id="rId107"/>
    <sheet name="G32_data" sheetId="114" r:id="rId108"/>
    <sheet name="G33" sheetId="115" r:id="rId109"/>
    <sheet name="G33_data" sheetId="116" r:id="rId110"/>
    <sheet name="T26" sheetId="117" r:id="rId111"/>
    <sheet name="T27" sheetId="118" r:id="rId112"/>
    <sheet name="G34" sheetId="119" r:id="rId113"/>
    <sheet name="G34_data" sheetId="188" r:id="rId114"/>
    <sheet name="G35" sheetId="120" r:id="rId115"/>
    <sheet name="G35_data" sheetId="121" r:id="rId116"/>
    <sheet name="G36" sheetId="122" r:id="rId117"/>
    <sheet name="G36_data" sheetId="123" r:id="rId118"/>
    <sheet name="T28" sheetId="124" r:id="rId119"/>
    <sheet name="T29" sheetId="125" r:id="rId120"/>
    <sheet name="T30" sheetId="126" r:id="rId121"/>
    <sheet name="G37" sheetId="127" r:id="rId122"/>
    <sheet name="G37_data" sheetId="128" r:id="rId123"/>
    <sheet name="G38" sheetId="129" r:id="rId124"/>
    <sheet name="G38_data" sheetId="130" r:id="rId125"/>
    <sheet name="T31" sheetId="131" r:id="rId126"/>
    <sheet name="G39" sheetId="132" r:id="rId127"/>
    <sheet name="G39_data" sheetId="133" r:id="rId128"/>
    <sheet name="G40" sheetId="134" r:id="rId129"/>
    <sheet name="G40_data" sheetId="135" r:id="rId130"/>
    <sheet name="G41" sheetId="136" r:id="rId131"/>
    <sheet name="G41_data" sheetId="137" r:id="rId132"/>
    <sheet name="G42" sheetId="138" r:id="rId133"/>
    <sheet name="G42_data" sheetId="139" r:id="rId134"/>
    <sheet name="T32" sheetId="140" r:id="rId135"/>
    <sheet name="G43" sheetId="141" r:id="rId136"/>
    <sheet name="G43_data" sheetId="142" r:id="rId137"/>
    <sheet name="T33" sheetId="143" r:id="rId138"/>
    <sheet name="T34" sheetId="144" r:id="rId139"/>
    <sheet name="T35" sheetId="145" r:id="rId140"/>
    <sheet name="T36" sheetId="146" r:id="rId141"/>
    <sheet name="T37" sheetId="147" r:id="rId142"/>
    <sheet name="T38" sheetId="148" r:id="rId143"/>
    <sheet name="T39" sheetId="149" r:id="rId144"/>
    <sheet name="G44" sheetId="150" r:id="rId145"/>
    <sheet name="G44_data" sheetId="151" r:id="rId146"/>
    <sheet name="G45" sheetId="152" r:id="rId147"/>
    <sheet name="G45_data" sheetId="153" r:id="rId148"/>
    <sheet name="G46" sheetId="154" r:id="rId149"/>
    <sheet name="G46_data" sheetId="155" r:id="rId150"/>
    <sheet name="G47" sheetId="156" r:id="rId151"/>
    <sheet name="G47_data" sheetId="187" r:id="rId152"/>
    <sheet name="G48" sheetId="157" r:id="rId153"/>
    <sheet name="T40" sheetId="158" r:id="rId154"/>
    <sheet name="G49" sheetId="159" r:id="rId155"/>
    <sheet name="G49_data" sheetId="160" r:id="rId156"/>
    <sheet name="T41" sheetId="161" r:id="rId157"/>
    <sheet name="G50" sheetId="162" r:id="rId158"/>
    <sheet name="G50_data" sheetId="163" r:id="rId159"/>
    <sheet name="G51" sheetId="164" r:id="rId160"/>
    <sheet name="G51_data" sheetId="165" r:id="rId161"/>
    <sheet name="G52" sheetId="166" r:id="rId162"/>
    <sheet name="G52_data" sheetId="167" r:id="rId163"/>
    <sheet name="T42" sheetId="168" r:id="rId164"/>
    <sheet name="G53" sheetId="169" r:id="rId165"/>
    <sheet name="G53_data" sheetId="170" r:id="rId166"/>
    <sheet name="G54" sheetId="171" r:id="rId167"/>
    <sheet name="G54_data" sheetId="172" r:id="rId168"/>
    <sheet name="T43" sheetId="173" r:id="rId169"/>
    <sheet name="G55" sheetId="174" r:id="rId170"/>
    <sheet name="G55_data" sheetId="175" r:id="rId171"/>
    <sheet name="G56" sheetId="189" r:id="rId172"/>
    <sheet name="G57" sheetId="204" r:id="rId173"/>
    <sheet name="G58" sheetId="206" r:id="rId174"/>
    <sheet name="G59" sheetId="208" r:id="rId175"/>
    <sheet name="G60" sheetId="209" r:id="rId176"/>
    <sheet name="G61" sheetId="210" r:id="rId177"/>
    <sheet name="G62" sheetId="211" r:id="rId178"/>
    <sheet name="G63" sheetId="212" r:id="rId179"/>
    <sheet name="G64" sheetId="215" r:id="rId180"/>
    <sheet name="G65" sheetId="216" r:id="rId181"/>
    <sheet name="G66" sheetId="217" r:id="rId182"/>
  </sheets>
  <externalReferences>
    <externalReference r:id="rId183"/>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ref_year">[1]Vignettes_comp_euro!$H$2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206" l="1"/>
  <c r="B20" i="206"/>
  <c r="B19" i="206"/>
  <c r="B18" i="206"/>
</calcChain>
</file>

<file path=xl/sharedStrings.xml><?xml version="1.0" encoding="utf-8"?>
<sst xmlns="http://schemas.openxmlformats.org/spreadsheetml/2006/main" count="2567" uniqueCount="1182">
  <si>
    <t>Les chiffres du marché français de la banque 2020</t>
  </si>
  <si>
    <t>Sommaire</t>
  </si>
  <si>
    <t>Numéro</t>
  </si>
  <si>
    <t>Figure</t>
  </si>
  <si>
    <t>I1</t>
  </si>
  <si>
    <t>Total de bilan du système bancaire français, en milliards d’euros</t>
  </si>
  <si>
    <t>Retour sommaire</t>
  </si>
  <si>
    <t>I1. Total de bilan du système bancaire français, en milliards d’euros</t>
  </si>
  <si>
    <t>Source : ACPR</t>
  </si>
  <si>
    <t>I2</t>
  </si>
  <si>
    <t>Structure de l’actif bancaire à fin 2020 et 2019</t>
  </si>
  <si>
    <t>I2. Structure de l’actif bancaire à fin 2020 et 2019</t>
  </si>
  <si>
    <t>Note de lecture : la catégorie « Prêts » désigne les actifs au coût amorti, dont les prêts et avances et les titres de bonne qualité sont la principale composante. La catégorie « Actifs liquides » comprend essentiellement les dépôts à vue auprès des banques centrales et des établissements de crédit.
Source : ACPR</t>
  </si>
  <si>
    <t>I3</t>
  </si>
  <si>
    <t>Structure  du passif bancaire à fin 2020 et 2019</t>
  </si>
  <si>
    <t>I3. Structure  du passif bancaire à fin 2020 et 2019</t>
  </si>
  <si>
    <t>I4</t>
  </si>
  <si>
    <t>Part des actifs de niveau 1 (HQLA) dans le total de bilan</t>
  </si>
  <si>
    <t>I4. Part des actifs de niveau 1 (HQLA) dans le total de bilan</t>
  </si>
  <si>
    <t>I5</t>
  </si>
  <si>
    <t>Répartition géographique des prêts aux ménages et aux ENF en 2020, en milliards d’euros</t>
  </si>
  <si>
    <t>I5. Répartition géographique des prêts aux ménages et aux ENF en 2020, en milliards d’euros</t>
  </si>
  <si>
    <t>I6</t>
  </si>
  <si>
    <t>Répartition entre prêts aux ménages et aux ENF en 2020, par pays de résidence de la contrepartie</t>
  </si>
  <si>
    <t>I6. Répartition entre prêts aux ménages et aux ENF en 2020, par pays de résidence de la contrepartie</t>
  </si>
  <si>
    <t>I7</t>
  </si>
  <si>
    <t>Montants et répartition des dépôts collectés en France et à l’étranger en 2020</t>
  </si>
  <si>
    <t>I7. Montants et répartition des dépôts collectés en France et à l’étranger en 2020</t>
  </si>
  <si>
    <t>I8</t>
  </si>
  <si>
    <t>Prêts à la clientèle non financière résidente par type de crédits (encours sains) (en milliards d’euros)</t>
  </si>
  <si>
    <t>I8. Prêts à la clientèle non financière résidente par type de crédits (encours sains) (en milliards d’euros)</t>
  </si>
  <si>
    <t>I9</t>
  </si>
  <si>
    <t>Crédits nouveaux aux ENF résidentes – dont PGE - millions d’euros (flux cumulés sur un an)</t>
  </si>
  <si>
    <t>I9. Crédits nouveaux aux ENF résidentes – dont PGE - millions d’euros (flux cumulés sur un an)</t>
  </si>
  <si>
    <t>Source : Banque de France</t>
  </si>
  <si>
    <t>I10</t>
  </si>
  <si>
    <t>Produit net bancaire en 2020</t>
  </si>
  <si>
    <t>I10. Produit net bancaire en 2020</t>
  </si>
  <si>
    <t>I11</t>
  </si>
  <si>
    <t xml:space="preserve">Taux des prêts non performants par type de contrepartie </t>
  </si>
  <si>
    <t xml:space="preserve">I11. Taux des prêts non performants par type de contrepartie </t>
  </si>
  <si>
    <t>I12</t>
  </si>
  <si>
    <t>Part des prêts non performants dans l’encours total des prêts en 2020, en pourcentage</t>
  </si>
  <si>
    <t>I12. Part des prêts non performants dans l’encours total des prêts en 2020, en pourcentage</t>
  </si>
  <si>
    <t>I13</t>
  </si>
  <si>
    <t>Répartition des actifs selon les stades de dépréciations (IFRS 9)</t>
  </si>
  <si>
    <t>I13. Répartition des actifs selon les stades de dépréciations (IFRS 9)</t>
  </si>
  <si>
    <t>I14</t>
  </si>
  <si>
    <t>Encours des prêts aux ENF entre 2019 et 2020 par stades de dépréciations</t>
  </si>
  <si>
    <t>I14. Encours des prêts aux ENF entre 2019 et 2020 par stades de dépréciations</t>
  </si>
  <si>
    <t>I16</t>
  </si>
  <si>
    <t>Composition des fonds propres « Bâle III » du secteur bancaire français</t>
  </si>
  <si>
    <t>I16. Composition des fonds propres « Bâle III » du secteur bancaire français</t>
  </si>
  <si>
    <t>I17</t>
  </si>
  <si>
    <t>Répartition des actifs pondérés par les risques (RWA) par type de risque fin 2020</t>
  </si>
  <si>
    <t>I17. Répartition des actifs pondérés par les risques (RWA) par type de risque fin 2020</t>
  </si>
  <si>
    <t>I18</t>
  </si>
  <si>
    <t xml:space="preserve">Ratio de solvabilité CET1 </t>
  </si>
  <si>
    <t xml:space="preserve">I18. Ratio de solvabilité CET1 </t>
  </si>
  <si>
    <t>I19</t>
  </si>
  <si>
    <t>Ratio de levier et total des expositions fin 2020</t>
  </si>
  <si>
    <t>I19. Ratio de levier et total des expositions fin 2020</t>
  </si>
  <si>
    <t>I24</t>
  </si>
  <si>
    <t>Nombres d’établissements relevant du périmètre de supervision de l’ACPR</t>
  </si>
  <si>
    <t>I24. Nombres d’établissements relevant du périmètre de supervision de l’ACPR</t>
  </si>
  <si>
    <t>I25</t>
  </si>
  <si>
    <t>Répartition géographique du total de bilan des établissements importants (SI) sous supervision directe BCE</t>
  </si>
  <si>
    <t>I25. Répartition géographique du total de bilan des établissements importants (SI) sous supervision directe BCE</t>
  </si>
  <si>
    <t>Source : BCE, calculs ACPR</t>
  </si>
  <si>
    <t>T01</t>
  </si>
  <si>
    <t>Établissements relevant du périmètre de l’ACPR</t>
  </si>
  <si>
    <t>T01. Établissements relevant du périmètre de l’ACPR</t>
  </si>
  <si>
    <t>Note : Le présent rapport porte (i) sur les établissements bancaires agréés en France à l'exception des PSIC et (ii) sur les succursales d'EC de l'EEE. 
Source : ACPR</t>
  </si>
  <si>
    <t>Variation 2019/2020</t>
  </si>
  <si>
    <t>Établissements de crédits (EC) agréés en France</t>
  </si>
  <si>
    <t>Établissements de crédit (EC) agréés à Monaco</t>
  </si>
  <si>
    <t>Établissements de crédit (EC) agréés en France et à Monaco</t>
  </si>
  <si>
    <t>Entreprises d'investissement (EI)</t>
  </si>
  <si>
    <t>Sociétés de financement uniquement</t>
  </si>
  <si>
    <t>dont Sociétés de caution mutuelle</t>
  </si>
  <si>
    <t>Double statut : sociétés de financement et entreprises d’investissement</t>
  </si>
  <si>
    <t xml:space="preserve">Double statut : sociétés de financement et établissements de paiement </t>
  </si>
  <si>
    <t>Sociétés de financement (SF) y compris les doubles statuts</t>
  </si>
  <si>
    <t>Établissements de paiement (EP)</t>
  </si>
  <si>
    <t>Établissements de monnaie électronique (EME)</t>
  </si>
  <si>
    <t>Prestataires de services d'information sur les comptes (PSIC)</t>
  </si>
  <si>
    <t>Total des établissements agréés</t>
  </si>
  <si>
    <t xml:space="preserve">Changeurs manuels </t>
  </si>
  <si>
    <t>Sociétés de tiers financement</t>
  </si>
  <si>
    <t>Total des autres établissements autorisés par l'ACPR</t>
  </si>
  <si>
    <t>Succursales d’établissements de crédit de l'EEE</t>
  </si>
  <si>
    <t>Succursales d’entreprises d’investissement de l'EEE</t>
  </si>
  <si>
    <t>Succursales d’établissements de paiement et d’établissements de monnaie électronique de l'EEE</t>
  </si>
  <si>
    <t>Succursales d’établissements de l’Espace économique européen (EEE) relevant du libre établissement</t>
  </si>
  <si>
    <t>G01</t>
  </si>
  <si>
    <t>Nombre d'établissements bancaires actifs en France, y compris succursales en France d’établissements issus de l’EEE</t>
  </si>
  <si>
    <t>G01. Nombre d'établissements bancaires actifs en France, y compris succursales en France d’établissements issus de l’EEE</t>
  </si>
  <si>
    <t>Note : En 1996, suite à la loi sur la modernisation des activités financières, l’agrément d’entreprise d’investissement est créé. En 2010, le statut d'établissement de paiement est créé et, en 2013, celui d'établissement de monnaie électronique. En 2014, le statut de société de financement est créé en remplacement de l’ancien statut de société financière. Le nombre total d'établissements comprend les succursales d'EC, d'EI, d'EP et d'EME.
Source : ACPR</t>
  </si>
  <si>
    <t>2018</t>
  </si>
  <si>
    <t>Etablissements de crédit (EC)</t>
  </si>
  <si>
    <t>Sociétés de financement (SF)</t>
  </si>
  <si>
    <t>Etablissements de monnaie électronique (EME)</t>
  </si>
  <si>
    <t>Etablissements de paiement (EP)</t>
  </si>
  <si>
    <t>Total</t>
  </si>
  <si>
    <t>G02</t>
  </si>
  <si>
    <t>Répartition des EC, SF et EI actifs en France - y compris les succursales en France d’établissements issus de l'EEE - en fonction de l'origine du contrôle exercé</t>
  </si>
  <si>
    <t>G02. Répartition des EC, SF et EI actifs en France - y compris les succursales en France d’établissements issus de l'EEE - en fonction de l'origine du contrôle exercé</t>
  </si>
  <si>
    <t>Note : la population du graphique 2 est une sous-population du graphique 1: EC, SF et EI à l'exclusion des EP et des EME.
Lecture : parmi les 413 EC et succursales en France d’établissements issus de l'EEE, 258 sont sous contrôle français et 155 sous contrôle étranger.
Source : ACPR</t>
  </si>
  <si>
    <t>Etablissements de crédit</t>
  </si>
  <si>
    <t>Sociétés de financement</t>
  </si>
  <si>
    <t>Entreprises d'investissement</t>
  </si>
  <si>
    <t>Sous contrôle francais</t>
  </si>
  <si>
    <t>Sous contrôle étranger</t>
  </si>
  <si>
    <t>T02</t>
  </si>
  <si>
    <t>Nombre de succursales d'établissements de l'EEE recensées en France en 2020</t>
  </si>
  <si>
    <t>T02. Nombre de succursales d'établissements de l'EEE recensées en France en 2020</t>
  </si>
  <si>
    <t>Lecture : il y a en France 72 succursales d’EC, dont 22 allemandes.
Source : ACPR</t>
  </si>
  <si>
    <t>Pays du siège social</t>
  </si>
  <si>
    <t>EC</t>
  </si>
  <si>
    <t>EI</t>
  </si>
  <si>
    <t>EP</t>
  </si>
  <si>
    <t>EME</t>
  </si>
  <si>
    <t>Royaume-Uni</t>
  </si>
  <si>
    <t>Allemagne</t>
  </si>
  <si>
    <t>Luxembourg</t>
  </si>
  <si>
    <t>Irlande</t>
  </si>
  <si>
    <t>Espagne</t>
  </si>
  <si>
    <t>Pays-Bas</t>
  </si>
  <si>
    <t>Belgique</t>
  </si>
  <si>
    <t>Italie</t>
  </si>
  <si>
    <t>Suède</t>
  </si>
  <si>
    <t>Autriche</t>
  </si>
  <si>
    <t>Pologne</t>
  </si>
  <si>
    <t>Portugal</t>
  </si>
  <si>
    <t>Grèce</t>
  </si>
  <si>
    <t>Malte</t>
  </si>
  <si>
    <t>T03</t>
  </si>
  <si>
    <t>Nombre de succursales d’établissements agréés en France recensées dans l'EEE en 2020</t>
  </si>
  <si>
    <t>T03. Nombre de succursales d’établissements agréés en France recensées dans l'EEE en 2020</t>
  </si>
  <si>
    <t>Lecture : il y a dans l’EEE 162 succursales d’EC agréés en France, dont 22 en Espagne.
Source : ACPR</t>
  </si>
  <si>
    <t>Pays d'implantation</t>
  </si>
  <si>
    <t>Total général</t>
  </si>
  <si>
    <t>Danemark</t>
  </si>
  <si>
    <t>Norvège</t>
  </si>
  <si>
    <t>République tchèque</t>
  </si>
  <si>
    <t>Hongrie</t>
  </si>
  <si>
    <t>Roumanie</t>
  </si>
  <si>
    <t>Finlande</t>
  </si>
  <si>
    <t>Bulgarie</t>
  </si>
  <si>
    <t>Slovaquie</t>
  </si>
  <si>
    <t>Chypre</t>
  </si>
  <si>
    <t>Slovénie</t>
  </si>
  <si>
    <t>T04</t>
  </si>
  <si>
    <t>Nombre de déclarations de LPS par des établissements de l'EEE, recensées en France en 2020</t>
  </si>
  <si>
    <t>T04. Nombre de déclarations de LPS par des établissements de l'EEE, recensées en France en 2020</t>
  </si>
  <si>
    <t>Note : la colonne pays du siège social se réfère au pays de l’entité de droit étranger ayant demandé et obtenu une LPS en France.
Lecture : 617 LPS sont déclarées en France par des établissements de l’EEE, dont 108 allemands,
Source : ACPR</t>
  </si>
  <si>
    <t>Lituanie</t>
  </si>
  <si>
    <t>Lieschtenstein</t>
  </si>
  <si>
    <t>Gibraltar</t>
  </si>
  <si>
    <t>Lettonnie</t>
  </si>
  <si>
    <t>Islande</t>
  </si>
  <si>
    <t>Estonie</t>
  </si>
  <si>
    <t>Croatie</t>
  </si>
  <si>
    <t>T05</t>
  </si>
  <si>
    <t>Nombre de déclarations de LPS dans l'EEE par des établissements agréés en France en 2020</t>
  </si>
  <si>
    <t>T05. Nombre de déclarations de LPS dans l'EEE par des établissements agréés en France en 2020</t>
  </si>
  <si>
    <t>Note : la colonne pays d'implantation se réfère au pays d’exercice de la demande de LPS.
Lecture : les EC agréés en France ont effectuées 92 demandes de LPS en Belgique (vente de prestations en Belgique depuis la France).
Source : ACPR</t>
  </si>
  <si>
    <t>T06</t>
  </si>
  <si>
    <t>Populations bancaires européennes supervisées par le MSU</t>
  </si>
  <si>
    <t>T06. Populations bancaires européennes supervisées par le MSU</t>
  </si>
  <si>
    <t>Note : Le périmètre des établissements français supervisés par le MSU est différent du périmètre du système bancaire français (tableau 1), qui inclut des entités hors MSU, notamment les établissements de crédit localisés dans les collectivités d’outre-mer et Monaco.
Lecture : 11 établissements importants sont tête de groupe et sont implantés en France fin 2020. 
Source : BCE, ACPR</t>
  </si>
  <si>
    <t>Pays du MSU</t>
  </si>
  <si>
    <t>Supervision directe par la BCE</t>
  </si>
  <si>
    <t>Supervision par les Autorités Nationales Compétentes</t>
  </si>
  <si>
    <t xml:space="preserve">Établissements importants (« Significant Institutions » ou SI) </t>
  </si>
  <si>
    <t>Établissements moins importants
(« Less Significant Institutions » ou LSI)</t>
  </si>
  <si>
    <t>SI têtes bancaires</t>
  </si>
  <si>
    <t>Filiales de SI</t>
  </si>
  <si>
    <t>France</t>
  </si>
  <si>
    <t>Lettonie</t>
  </si>
  <si>
    <t>Total MSU</t>
  </si>
  <si>
    <t>T07</t>
  </si>
  <si>
    <t>Nombre de filiales implantées en France des établissements importants du MSU fin 2020</t>
  </si>
  <si>
    <t>T07. Nombre de filiales implantées en France des établissements importants du MSU fin 2020</t>
  </si>
  <si>
    <t>Lecture : 191 EC français sont filiales d'un groupe français.
Source : BCE, ACPR</t>
  </si>
  <si>
    <t>Filiales de SI françaises</t>
  </si>
  <si>
    <t>Filiales de SI établis dans un autre état membre du MSU</t>
  </si>
  <si>
    <t>G04</t>
  </si>
  <si>
    <t>Poids des établissements importants de chaque pays au sein du MSU, en pourcentage de total de bilan fin 2020</t>
  </si>
  <si>
    <t>G04. Poids des établissements importants de chaque pays au sein du MSU, en pourcentage de total de bilan fin 2020</t>
  </si>
  <si>
    <t>Note : Pour tous les pays, le calcul est limité aux établissements de crédit au sens de la définition de la réglementation européenne. 
Lecture : les établissements importants français au plus haut niveau de consolidation représentent 35% du total de bilan du total des SI du MSU fin 2020. 
Source : BCE, calculs ACPR</t>
  </si>
  <si>
    <t>Pays</t>
  </si>
  <si>
    <t>Total bilan des SI (en milliards d'euros) à fin 2020</t>
  </si>
  <si>
    <t>Part dans le total de bilan agrégé des 113 SI du MSU au plus haut niveau de consolidation</t>
  </si>
  <si>
    <t>FR</t>
  </si>
  <si>
    <t>DE</t>
  </si>
  <si>
    <t>ES</t>
  </si>
  <si>
    <t>IT</t>
  </si>
  <si>
    <t>NL</t>
  </si>
  <si>
    <t>FI</t>
  </si>
  <si>
    <t>AT</t>
  </si>
  <si>
    <t>BE</t>
  </si>
  <si>
    <t>Autres</t>
  </si>
  <si>
    <t>IE</t>
  </si>
  <si>
    <t>GR</t>
  </si>
  <si>
    <t>PT</t>
  </si>
  <si>
    <t>LU</t>
  </si>
  <si>
    <t>SK</t>
  </si>
  <si>
    <t>CY</t>
  </si>
  <si>
    <t>EE</t>
  </si>
  <si>
    <t>SI</t>
  </si>
  <si>
    <t>MT</t>
  </si>
  <si>
    <t>LT</t>
  </si>
  <si>
    <t>LV</t>
  </si>
  <si>
    <t>HR</t>
  </si>
  <si>
    <t>BG</t>
  </si>
  <si>
    <t>G05</t>
  </si>
  <si>
    <t>Poids des établissements importants de chaque pays du MSU dans leur système bancaire national, en pourcentage de total de bilan fin 2020</t>
  </si>
  <si>
    <t>G05. Poids des établissements importants de chaque pays du MSU dans leur système bancaire national, en pourcentage de total de bilan fin 2020</t>
  </si>
  <si>
    <t>Note : L'indicateur de poids est la taille de bilan.
Lecture : le chiffre de 87 % pour la France signifie que les SI français au plus haut niveau de consolidation dans le pays représentent 87 % du bilan du secteur bancaire français.
Source : BCE, calculs ACPR</t>
  </si>
  <si>
    <t xml:space="preserve">nb si </t>
  </si>
  <si>
    <t>total SI nationales</t>
  </si>
  <si>
    <t>total filiales de SI etrangères</t>
  </si>
  <si>
    <t>Total bilan des SI (MEUR) à fin 2020 y compris les filiales de SI etrangères</t>
  </si>
  <si>
    <t>Taille secteur bancaire en MEUR à fin 2020</t>
  </si>
  <si>
    <t>Part SI nationales</t>
  </si>
  <si>
    <t>Part filiales de SI étrangères</t>
  </si>
  <si>
    <t>Poids des SI dans le système bancaire du pays</t>
  </si>
  <si>
    <t>3*</t>
  </si>
  <si>
    <t>T08</t>
  </si>
  <si>
    <t>Bilan du secteur bancaire français au plus haut niveau de consolidation</t>
  </si>
  <si>
    <t>T08. Bilan du secteur bancaire français au plus haut niveau de consolidation</t>
  </si>
  <si>
    <t>Note : Les autres établissements sont ceux qui ne remettent pas de comptes sur base consolidée aux normes IFRS; pour ces établissements, les données sont issues de comptes sur base sociale - individuels ou agrégés.
Population : ensemble du secteur bancaire
Source : ACPR</t>
  </si>
  <si>
    <t>En milliards d'euros</t>
  </si>
  <si>
    <t>6 grands groupes</t>
  </si>
  <si>
    <t>Autres groupes</t>
  </si>
  <si>
    <t>Autres étab.</t>
  </si>
  <si>
    <t>Total Actif</t>
  </si>
  <si>
    <t>Actifs financiers au coût amorti</t>
  </si>
  <si>
    <t>nd.</t>
  </si>
  <si>
    <t>Actifs financiers détenus à des fins de négociation</t>
  </si>
  <si>
    <t>Actifs financiers à la juste valeur hors négociation</t>
  </si>
  <si>
    <t>Trésorerie et comptes à vue auprès de banques centrales</t>
  </si>
  <si>
    <t>Comptabilité de couverture (y.c. dérivés)</t>
  </si>
  <si>
    <t>Investissements dans des filiales, coentreprises et entreprises associées</t>
  </si>
  <si>
    <t>Actifs corporels et incorporels</t>
  </si>
  <si>
    <t>Actifs d'impôt</t>
  </si>
  <si>
    <t>Autres actifs</t>
  </si>
  <si>
    <t>Total Passif</t>
  </si>
  <si>
    <t>Passifs financiers évalués au coût amorti</t>
  </si>
  <si>
    <t>Passifs financiers détenus à des fins de négociation</t>
  </si>
  <si>
    <t>Passifs financiers désignés à la juste valeur par le biais du compte de résultat</t>
  </si>
  <si>
    <t>Provisions</t>
  </si>
  <si>
    <t>Autres passifs</t>
  </si>
  <si>
    <t>Capital, réserves et benéfices non distribués</t>
  </si>
  <si>
    <t>Autres éléments du résultat global cumulés</t>
  </si>
  <si>
    <t>Intérêts minoritaires</t>
  </si>
  <si>
    <t>Divers instruments de capitaux propres (y.c. AT1)</t>
  </si>
  <si>
    <t>G06</t>
  </si>
  <si>
    <t>Bilan agrégé du secteur bancaire français</t>
  </si>
  <si>
    <t>G06. Bilan agrégé du secteur bancaire français</t>
  </si>
  <si>
    <t>Note : Le total de bilan est déterminé suivant la même méthodologie que le tableau précédent: sur base consolidée (normes IFRS) de l'entité consolidante pour les "six grands groupes" et "les autres groupes". Les données des autres établissements sont exclusivement sur base sociale. 
Population : ensemble du secteur bancaire
Source : ACPR</t>
  </si>
  <si>
    <t>Année</t>
  </si>
  <si>
    <t>Bilan agrégé du système bancaire français</t>
  </si>
  <si>
    <t>PIB</t>
  </si>
  <si>
    <t>Bilan agrégé en % du PIB</t>
  </si>
  <si>
    <t>G07</t>
  </si>
  <si>
    <t>Répartition de l'actif des groupes bancaires sur base consolidée</t>
  </si>
  <si>
    <t>G07. Répartition de l'actif des groupes bancaires sur base consolidée</t>
  </si>
  <si>
    <t>Note : Les chiffres du présent graphique sont au plus haut niveau de consolidation.
Source : ACPR</t>
  </si>
  <si>
    <t xml:space="preserve"> 6 grands groupe</t>
  </si>
  <si>
    <t>Actifs financiers au coût amorti (IFRS9)</t>
  </si>
  <si>
    <t>Compatbilité de couverture (y.c. dérivés)</t>
  </si>
  <si>
    <t>G08</t>
  </si>
  <si>
    <t>Répartition du passif des groupes bancaires sur base consolidée</t>
  </si>
  <si>
    <t>G08. Répartition du passif des groupes bancaires sur base consolidée</t>
  </si>
  <si>
    <t>Note : les chiffres du présent graphique sont au plus haut niveau de consolidation.
Source : ACPR</t>
  </si>
  <si>
    <t>Capitaux propres</t>
  </si>
  <si>
    <t>G09</t>
  </si>
  <si>
    <t>Ventilation par devise des engagements des groupes bancaires</t>
  </si>
  <si>
    <t>G09. Ventilation par devise des engagements des groupes bancaires</t>
  </si>
  <si>
    <t>Note : les engagements comprennent les actifs et les engagements de hors bilan.
Population : groupes ayant une activité significative à l’étranger
Lecture : les engagements en dollars des grands groupes bancaires français représentent 14,1% du total des engagements fin 2020
Source : ACPR</t>
  </si>
  <si>
    <t>Euro</t>
  </si>
  <si>
    <t>Dollar américain</t>
  </si>
  <si>
    <t>Autres devises</t>
  </si>
  <si>
    <t xml:space="preserve">Total </t>
  </si>
  <si>
    <t>G10</t>
  </si>
  <si>
    <t>Ventilation des actifs sur contreparties étrangères en risque immédiat</t>
  </si>
  <si>
    <t>G10. Ventilation des actifs sur contreparties étrangères en risque immédiat</t>
  </si>
  <si>
    <t>Population : groupes ayant une activité significative à l’étranger
Lecture : les entreprises représentent 29% des contreparties étrangères en risque immédiat fin 2020
Source : ACPR</t>
  </si>
  <si>
    <t xml:space="preserve">En milliards d'euros </t>
  </si>
  <si>
    <t>Entreprises</t>
  </si>
  <si>
    <t>Clientèle de détail</t>
  </si>
  <si>
    <t>Clientèle financière y compris OPC monétaires</t>
  </si>
  <si>
    <t>Banques centrales, instituts d'émission</t>
  </si>
  <si>
    <t>Etats</t>
  </si>
  <si>
    <t>Autres administrations publiques</t>
  </si>
  <si>
    <t>T09</t>
  </si>
  <si>
    <t>Actif : Répartition géographique des contreparties</t>
  </si>
  <si>
    <t>T09. Actif : Répartition géographique des contreparties</t>
  </si>
  <si>
    <t>Note : données comptables aux normes IFRS – plus haut niveau de consolidation
Lecture : les prêts et avances des 6 grands groupes avec des contreparties à l'étranger représentent 1 987 GEUR fin 2020.
Source : ACPR</t>
  </si>
  <si>
    <t>Contreparties</t>
  </si>
  <si>
    <t>% des contreparties hors France</t>
  </si>
  <si>
    <t>en France</t>
  </si>
  <si>
    <t>hors France</t>
  </si>
  <si>
    <t>Dérivés</t>
  </si>
  <si>
    <t>Instruments de capitaux propres</t>
  </si>
  <si>
    <t>Titres de créance</t>
  </si>
  <si>
    <t>Prêts et avances</t>
  </si>
  <si>
    <t>T10</t>
  </si>
  <si>
    <t>Passif : Répartition géographique des contreparties</t>
  </si>
  <si>
    <t>T10. Passif : Répartition géographique des contreparties</t>
  </si>
  <si>
    <t>Note : données comptables aux normes IFRS – plus haut niveau de consolidation
Lecture : les titres de créances (passif) avec des contreparties à l'étranger des 6 grands groupes représentent 2 004 GEUR fin 2020.
Source : ACPR</t>
  </si>
  <si>
    <t>Positions courtes</t>
  </si>
  <si>
    <t>Dépôts</t>
  </si>
  <si>
    <t>G11</t>
  </si>
  <si>
    <t>Composantes de l'actif</t>
  </si>
  <si>
    <t>G11. Composantes de l'actif</t>
  </si>
  <si>
    <t>Note : les variations annuelles des composantes de l’actif ne correspondent pas nécessairement à des phénomènes économiques. D’autres facteurs peuvent intervenir comme par exemple les opérations intra-groupe reflétant des changements organisationnels de grands groupes bancaires, ou encore d'éventuels changements de méthodes comptables induits par la convergence des normes comptables françaises vers les normes IFRS.
Lecture : les opérations avec la clientèle sont de 3 301 GEUR fin 2020.
Population : ensemble des établissements de crédit
Périmètre : ensemble de l'activité
Source : ACPR</t>
  </si>
  <si>
    <t>Opérations de trésorerie et interbancaires</t>
  </si>
  <si>
    <t>Crédits à la clientèle</t>
  </si>
  <si>
    <t>Opérations sur titres</t>
  </si>
  <si>
    <t>Valeurs immobilisées</t>
  </si>
  <si>
    <t>Divers</t>
  </si>
  <si>
    <t>T11</t>
  </si>
  <si>
    <t>Actif des établissements de crédit en détail</t>
  </si>
  <si>
    <t>T11. Actif des établissements de crédit en détail</t>
  </si>
  <si>
    <t>Population : ensemble des établissements de crédit
Périmètre : ensemble de l'activité
Lecture: Les opérations sur titres au passif s'élèvent fin 2020 à 3 850 GEUR.
Source : ACPR</t>
  </si>
  <si>
    <t>Caisse, banques centrales &amp; offices des chèques postaux</t>
  </si>
  <si>
    <t>Comptes ordinaires</t>
  </si>
  <si>
    <t>Comptes et prêts</t>
  </si>
  <si>
    <t>Valeurs reçues en pension</t>
  </si>
  <si>
    <t>Autres prêts</t>
  </si>
  <si>
    <t>Crédits à la clientèle non financière</t>
  </si>
  <si>
    <t>Prêts à la clientèle financière</t>
  </si>
  <si>
    <t>Comptes ordinaires débiteurs</t>
  </si>
  <si>
    <t>Créances douteuses</t>
  </si>
  <si>
    <t>Autres crédits</t>
  </si>
  <si>
    <t>Titres reçus en pension livrée</t>
  </si>
  <si>
    <t>Titres de transaction</t>
  </si>
  <si>
    <t>Titres de placement</t>
  </si>
  <si>
    <t>Titres de l'activité de portefeuille</t>
  </si>
  <si>
    <t>Titres d'investissement</t>
  </si>
  <si>
    <t>Autres opérations</t>
  </si>
  <si>
    <t>Prêts subordonnés</t>
  </si>
  <si>
    <t>Part dans les entreprises liées</t>
  </si>
  <si>
    <t>Immobilisations</t>
  </si>
  <si>
    <t>Crédit-bail et location simple</t>
  </si>
  <si>
    <t>Autres valeurs</t>
  </si>
  <si>
    <t>Total de l'actif</t>
  </si>
  <si>
    <t>G12</t>
  </si>
  <si>
    <t>Composantes du passif</t>
  </si>
  <si>
    <t>G12. Composantes du passif</t>
  </si>
  <si>
    <t>Population : ensemble des établissements de crédit
Périmètre : ensemble de l'activité
Source : ACPR</t>
  </si>
  <si>
    <t>Ressources de la clientèle</t>
  </si>
  <si>
    <t>Provisions,capitaux propres et report à nouveau</t>
  </si>
  <si>
    <t>T12</t>
  </si>
  <si>
    <t>Passif des établissements de crédit en détail</t>
  </si>
  <si>
    <t>T12. Passif des établissements de crédit en détail</t>
  </si>
  <si>
    <t>Banques centrales et office des chèques postaux</t>
  </si>
  <si>
    <t>Comptes ordinaires créditeurs</t>
  </si>
  <si>
    <t>Comptes et emprunts</t>
  </si>
  <si>
    <t>Valeurs données en pension</t>
  </si>
  <si>
    <t>Autres emprunts</t>
  </si>
  <si>
    <t>Ressources émanant de la clientèle</t>
  </si>
  <si>
    <t>Emprunts auprès de la clientèle financière</t>
  </si>
  <si>
    <t>Comptes d'épargne à régime spécial</t>
  </si>
  <si>
    <t>Comptes créditeurs à terme</t>
  </si>
  <si>
    <t>Bons de caisse et bons d'épargne</t>
  </si>
  <si>
    <t>Autres ressources</t>
  </si>
  <si>
    <t>Titres donnés en pension livrée</t>
  </si>
  <si>
    <t>Dettes représentées par un titre</t>
  </si>
  <si>
    <t>dont: titres de créances négociables</t>
  </si>
  <si>
    <t>dont: obligations</t>
  </si>
  <si>
    <t>Provisions, capitaux propres</t>
  </si>
  <si>
    <t>Subventions et fonds publics affectés</t>
  </si>
  <si>
    <t>Provisions diverses et dépôts de garantie à caractère mutuel</t>
  </si>
  <si>
    <t>Dettes subordonnées</t>
  </si>
  <si>
    <t>Capital, réserves et fonds pour risques bancaires généraux</t>
  </si>
  <si>
    <t>Report à nouveau (+ / -)</t>
  </si>
  <si>
    <t>Total du passif</t>
  </si>
  <si>
    <t>G13</t>
  </si>
  <si>
    <t>Total de bilan des établissements de crédit</t>
  </si>
  <si>
    <t>G13. Total de bilan des établissements de crédit</t>
  </si>
  <si>
    <t>Population : ensemble des établissements de crédit 
Périmètre : activité France/ensemble de l'activité
Source : ACPR</t>
  </si>
  <si>
    <t>Activité en France</t>
  </si>
  <si>
    <t>Activité réalisée à l’étranger via des succursales</t>
  </si>
  <si>
    <t>Ensemble de l'activité</t>
  </si>
  <si>
    <t>T13</t>
  </si>
  <si>
    <t>Engagements de hors-bilan des établissements de crédit</t>
  </si>
  <si>
    <t>T13. Engagements de hors-bilan des établissements de crédit</t>
  </si>
  <si>
    <t>Engagements de financement</t>
  </si>
  <si>
    <t/>
  </si>
  <si>
    <t>En faveur :</t>
  </si>
  <si>
    <t>- d'établissements de crédit</t>
  </si>
  <si>
    <t xml:space="preserve">- de la clientèle </t>
  </si>
  <si>
    <t>Reçus :</t>
  </si>
  <si>
    <t>Engagements de garantie</t>
  </si>
  <si>
    <t>D'ordre :</t>
  </si>
  <si>
    <t>- de la clientèle</t>
  </si>
  <si>
    <t>Engagements sur titres</t>
  </si>
  <si>
    <t>Titres à recevoir</t>
  </si>
  <si>
    <t>Titres à livrer</t>
  </si>
  <si>
    <t>Opérations en devises</t>
  </si>
  <si>
    <t>Monnaies à recevoir</t>
  </si>
  <si>
    <t>Monnaies à livrer</t>
  </si>
  <si>
    <t>Engagements sur instruments financiers à terme</t>
  </si>
  <si>
    <t>Opérations sur instruments de taux d'intérêt</t>
  </si>
  <si>
    <t>Opérations sur instruments de cours de change</t>
  </si>
  <si>
    <t>Opérations sur autres instruments</t>
  </si>
  <si>
    <t>G14</t>
  </si>
  <si>
    <t>Crédits à la clientèle non-financière par type de bénéficiaire</t>
  </si>
  <si>
    <t>G14. Crédits à la clientèle non-financière par type de bénéficiaire</t>
  </si>
  <si>
    <t xml:space="preserve">Population : ensemble des établissements de crédit 
Périmètre : activité France
Source : ACPR </t>
  </si>
  <si>
    <t>Résidents</t>
  </si>
  <si>
    <t>Ménages</t>
  </si>
  <si>
    <t>Sociétés non financières</t>
  </si>
  <si>
    <t>Administrations publiques</t>
  </si>
  <si>
    <t>Assurances et fonds de pension</t>
  </si>
  <si>
    <t>Non-résidents</t>
  </si>
  <si>
    <t>Total Clientèle non financière</t>
  </si>
  <si>
    <t>T14</t>
  </si>
  <si>
    <t>Crédits à la clientèle selon les différentes sous-catégories</t>
  </si>
  <si>
    <t>T14. Crédits à la clientèle selon les différentes sous-catégories</t>
  </si>
  <si>
    <t xml:space="preserve">Population : ensemble des établissements de crédit 
Périmètre : activité France/ensemble de l'activité
Lecture : Les crédits à la clientèle à la clientèle non financière non résidente en France s’élèvent à 233 milliards d’euros à fin 2020.
Source : ACPR </t>
  </si>
  <si>
    <t>Crédits, prêts subordonnés et crédit-bail à la clientèle (ensemble de l'activité)</t>
  </si>
  <si>
    <t>Crédits, prêts subordonnés et crédit-bail à la clientèle (activité en France)</t>
  </si>
  <si>
    <t>Crédits, prêts subordonnés et crédit-bail à la clientèle non financière (activité en France)</t>
  </si>
  <si>
    <t>Dont clientèle non financière résidente (en France)</t>
  </si>
  <si>
    <t>Dont clientèle non financière non résidente (en France)</t>
  </si>
  <si>
    <t xml:space="preserve">     Crédits, prêts subordonnés et crédit-bail à la clientèle (activité à l'étranger via les succursales)</t>
  </si>
  <si>
    <t>T15</t>
  </si>
  <si>
    <t>Crédits à la clientèle non financière résidente en France par type de bénéficiaire</t>
  </si>
  <si>
    <t>T15. Crédits à la clientèle non financière résidente en France par type de bénéficiaire</t>
  </si>
  <si>
    <t>Population : ensemble des établissements de crédit 
Périmètre : ensemble de l'activité
Source : ACPR
Note : la barre graphique représente la part de ce type de crédit à cette contrepartie par rapport à l'ensemble des crédits</t>
  </si>
  <si>
    <t>Type de crédit</t>
  </si>
  <si>
    <t>Entre-preneurs individuels</t>
  </si>
  <si>
    <t>Particuliers</t>
  </si>
  <si>
    <t>Sociétés d'assurance et fonds de pension</t>
  </si>
  <si>
    <t>Institutions sans but lucratif au service des ménages</t>
  </si>
  <si>
    <t>Adminis-trations</t>
  </si>
  <si>
    <t>Administrations centrales</t>
  </si>
  <si>
    <t>Administrations publiques locales</t>
  </si>
  <si>
    <t>Administrations de sécurité sociale</t>
  </si>
  <si>
    <t>Ensemble de la clientèle non financière</t>
  </si>
  <si>
    <t>Crédits à l'habitat</t>
  </si>
  <si>
    <t>Crédits à l'équipement</t>
  </si>
  <si>
    <t>Crédits de trésorerie</t>
  </si>
  <si>
    <t>Crédit-bail et opérations assimilées</t>
  </si>
  <si>
    <t>Affacturage</t>
  </si>
  <si>
    <t>Autres crédits à la clientèle</t>
  </si>
  <si>
    <t>TOTAL</t>
  </si>
  <si>
    <t>G15</t>
  </si>
  <si>
    <t>Dépôts de la clientèle</t>
  </si>
  <si>
    <t>G15. Dépôts de la clientèle</t>
  </si>
  <si>
    <t xml:space="preserve">Population : ensemble des établissements de crédit 
Périmètre : ensemble de l'activitéx
Lecture : le montant des dépôts de la clientèle financière s'élève à 287 GEUR fin 2020
Source : ACPR </t>
  </si>
  <si>
    <t>Total Dépôts de la clientèle</t>
  </si>
  <si>
    <t>Comptes d'épargne à régime spécial de la clientèle non financière</t>
  </si>
  <si>
    <t>Comptes ordinaires créditeurs de la clientèle non financière</t>
  </si>
  <si>
    <t>Comptes à terme de la clientèle non financière</t>
  </si>
  <si>
    <t>Dépôts de la clientèle financière</t>
  </si>
  <si>
    <t>Autres Dépots</t>
  </si>
  <si>
    <t>T16</t>
  </si>
  <si>
    <t>Dépôts couverts par la Garantie des dépôts</t>
  </si>
  <si>
    <t>T16. Dépôts couverts par la Garantie des dépôts</t>
  </si>
  <si>
    <t xml:space="preserve">Population : ensemble des établissements de crédit 
Périmètre : ensemble de l'activité
Source : ACPR </t>
  </si>
  <si>
    <t>En milliards d'euros et en %</t>
  </si>
  <si>
    <t>Montant des dépôts couverts</t>
  </si>
  <si>
    <t>Montant des dépôts éligibles à la couverture (estimation)</t>
  </si>
  <si>
    <t>Dépôts couverts en proportion des dépôts éligibles (estimation)</t>
  </si>
  <si>
    <t>T17</t>
  </si>
  <si>
    <t>Bilan des entreprises d'investissement</t>
  </si>
  <si>
    <t>T17. Bilan des entreprises d'investissement</t>
  </si>
  <si>
    <t xml:space="preserve">Population : ensemble des entreprises d’investissement
Source : ACPR </t>
  </si>
  <si>
    <t>En milliards d’euros</t>
  </si>
  <si>
    <t>Opérations avec la clientèle</t>
  </si>
  <si>
    <t>Opérations sur titres et opérations diverses</t>
  </si>
  <si>
    <t xml:space="preserve">Opérations de trésorerie et interbancaires </t>
  </si>
  <si>
    <t>Comptes créditeurs de la clientèle</t>
  </si>
  <si>
    <t xml:space="preserve">Opérations sur titres et opérations diverses </t>
  </si>
  <si>
    <t>Report à nouveau (+/-)</t>
  </si>
  <si>
    <t>Excédent des produits sur les charges (+/-)</t>
  </si>
  <si>
    <t>T18</t>
  </si>
  <si>
    <t>Hors-bilan des entreprises d'investissement</t>
  </si>
  <si>
    <t>T18. Hors-bilan des entreprises d'investissement</t>
  </si>
  <si>
    <t>Donnés</t>
  </si>
  <si>
    <t>Reçus</t>
  </si>
  <si>
    <t>D'ordre</t>
  </si>
  <si>
    <t>Engagements sur titre</t>
  </si>
  <si>
    <t>Autres engagements de hors bilan</t>
  </si>
  <si>
    <t>G16</t>
  </si>
  <si>
    <t>Volume des paiements trimestriels et nombre de transactions des établissements de paiement</t>
  </si>
  <si>
    <t>G16. Volume des paiements trimestriels et nombre de transactions des établissements de paiement</t>
  </si>
  <si>
    <t>Population : ensemble des établissements de paiement
Lecture: au 4ème trimestre 2020, l'ensemble des établissements de paiement ont eu 51 millions de transactions. Le montant de l'ensemble de ces transactions s'est élevé à 255 milliards d'euros.
Source : ACPR</t>
  </si>
  <si>
    <t>date</t>
  </si>
  <si>
    <t>Volume paiements en md d'euros</t>
  </si>
  <si>
    <t>Nombre de paiments en millions</t>
  </si>
  <si>
    <t>T1</t>
  </si>
  <si>
    <t>T2</t>
  </si>
  <si>
    <t>T3</t>
  </si>
  <si>
    <t>T4</t>
  </si>
  <si>
    <t>G17</t>
  </si>
  <si>
    <t>Volume des paiements par type d'activité</t>
  </si>
  <si>
    <t>G17. Volume des paiements par type d'activité</t>
  </si>
  <si>
    <t>Population : ensemble des établissements de paiement
Lecture: au 4ème trimestre 2020, les EP qui ont une activité orientée vers les entreprises ont eu un volume de transactions de 43,7 milliards d'euros.
Source : ACPR</t>
  </si>
  <si>
    <t>Activités orientées vers les entreprises</t>
  </si>
  <si>
    <t>Activités orientées vers les particuliers</t>
  </si>
  <si>
    <t>Transmetteurs de fonds</t>
  </si>
  <si>
    <t>G18</t>
  </si>
  <si>
    <t>Nombre de transactions par type d'activité</t>
  </si>
  <si>
    <t>G18. Nombre de transactions par type d'activité</t>
  </si>
  <si>
    <t>Population : ensemble des établissements de paiement
Lecture: au 4ème trimestre 2020, les EP qui ont une activité orienté vers les entreprises ont eu 172 millions de transactions.
Source : ACPR</t>
  </si>
  <si>
    <t>G19</t>
  </si>
  <si>
    <t>Volume des paiements de monnaie électronique et nombre de transactions</t>
  </si>
  <si>
    <t>G19. Volume des paiements de monnaie électronique et nombre de transactions</t>
  </si>
  <si>
    <t>Population : ensemble des établissements de monnaie électronique
Lecture: au 4ème trimestre 2020, les EME ont eu 6,6 millions de transactions d'émissions de monnaie électronique. Le montant de ces émissions s'est élevé à 382 millions.
Source : ACPR</t>
  </si>
  <si>
    <t>Volume emissions nouvelles en millions d'euros</t>
  </si>
  <si>
    <t>Nombre d'operations en millions</t>
  </si>
  <si>
    <t>G20</t>
  </si>
  <si>
    <t>Composition du PNB de l'ensemble du secteur bancaire français</t>
  </si>
  <si>
    <t>G20. Composition du PNB de l'ensemble du secteur bancaire français</t>
  </si>
  <si>
    <t>Divers -  6 grands groupes</t>
  </si>
  <si>
    <t>Divers - Autres groupes</t>
  </si>
  <si>
    <t>Commissions -  6 grands groupes</t>
  </si>
  <si>
    <t>Commissions - Autres groupes</t>
  </si>
  <si>
    <t>Marge nette d'intérêt -  6 grands groupes</t>
  </si>
  <si>
    <t>Marge nette d'intérêt - Autres groupes</t>
  </si>
  <si>
    <t>PNB -  6 grands groupes</t>
  </si>
  <si>
    <t>PNB - Autres groupes</t>
  </si>
  <si>
    <t>PNB - Autres établissements</t>
  </si>
  <si>
    <t>T19</t>
  </si>
  <si>
    <t>PNB rapporté au total de bilan</t>
  </si>
  <si>
    <t>T19. PNB rapporté au total de bilan</t>
  </si>
  <si>
    <t>Autres établissements</t>
  </si>
  <si>
    <t>G21</t>
  </si>
  <si>
    <t>Coefficient net d'exploitation</t>
  </si>
  <si>
    <t>G21. Coefficient net d'exploitation</t>
  </si>
  <si>
    <t>Source : ACPR
La méthode de calcul est expliquée dans le glossaire du secteur bancaire au chapitre 5</t>
  </si>
  <si>
    <t>Secteur bancaire français</t>
  </si>
  <si>
    <t>G22</t>
  </si>
  <si>
    <t>Rentabilité des capitaux propres</t>
  </si>
  <si>
    <t>G22. Rentabilité des capitaux propres</t>
  </si>
  <si>
    <t xml:space="preserve">Secteur bancaire français </t>
  </si>
  <si>
    <t>G23</t>
  </si>
  <si>
    <t>Rentabilité des actifs</t>
  </si>
  <si>
    <t>G23. Rentabilité des actifs</t>
  </si>
  <si>
    <t xml:space="preserve"> 6 grands groupes</t>
  </si>
  <si>
    <t>G24</t>
  </si>
  <si>
    <t>Dispersion des composantes du PNB</t>
  </si>
  <si>
    <t>G24. Dispersion des composantes du PNB</t>
  </si>
  <si>
    <t>Population : groupes bancaires au plus haut niveau de consolidation
Lecture : en 2020, 25% des groupes au plus haut niveau de consolidation ont une part des commissions dans le PNB inférieur à 10,9%
Source : ACPR</t>
  </si>
  <si>
    <t>Marge nette d'intérêt</t>
  </si>
  <si>
    <t>T20</t>
  </si>
  <si>
    <t>Décomposition du coefficient net d'exploitation</t>
  </si>
  <si>
    <t>T20. Décomposition du coefficient net d'exploitation</t>
  </si>
  <si>
    <t>Population : groupes bancaires au plus haut niveau de consolidation
Source : ACPR</t>
  </si>
  <si>
    <t>Charges administratives et amortissements (A)</t>
  </si>
  <si>
    <t xml:space="preserve">Charges administratives </t>
  </si>
  <si>
    <t xml:space="preserve">Charges de personnel </t>
  </si>
  <si>
    <t>Autres charges administratives</t>
  </si>
  <si>
    <t>Amortissements</t>
  </si>
  <si>
    <t>Immobilisations corporelles</t>
  </si>
  <si>
    <t>Immeubles de placement</t>
  </si>
  <si>
    <t>Autres immobilisations incorporelles</t>
  </si>
  <si>
    <t>Décomposition du dénominateur :
PNB (B)</t>
  </si>
  <si>
    <t xml:space="preserve">Marge nette d'intérêt </t>
  </si>
  <si>
    <t>Commissions</t>
  </si>
  <si>
    <t>Coefficient d'exploitation ( C=A / B )
 en %</t>
  </si>
  <si>
    <t>G25</t>
  </si>
  <si>
    <t>Produit net bancaire et résultat net</t>
  </si>
  <si>
    <t>G25. Produit net bancaire et résultat net</t>
  </si>
  <si>
    <t>Population : ensemble des établissements de crédit 
Source : ACPR</t>
  </si>
  <si>
    <t>Produit net bancaire</t>
  </si>
  <si>
    <t>Résultat net</t>
  </si>
  <si>
    <t>T21</t>
  </si>
  <si>
    <t>Compte de résultat agrégé</t>
  </si>
  <si>
    <t>T21. Compte de résultat agrégé</t>
  </si>
  <si>
    <t>(a) Hors intérêts sur créances douteuses 
(b) Y compris mouvements sur les provisions pour dépréciation des titres de placement et des titres de l’activité de portefeuille 
(c) Hors intérêts sur créances douteuses 
(d) Y compris intérêts sur créances douteuses 
Population : ensemble des établissements de crédit 
Source : ACPR</t>
  </si>
  <si>
    <t>Activité France</t>
  </si>
  <si>
    <t>Produit net d'exploitation bancaire (a)</t>
  </si>
  <si>
    <t>Opérations de trésorerie interbancaire</t>
  </si>
  <si>
    <t>Opérations sur titres (b)</t>
  </si>
  <si>
    <t>dont pensions livrées</t>
  </si>
  <si>
    <t>Opérations de crédit-bail</t>
  </si>
  <si>
    <t>Opérations de hors-bilan</t>
  </si>
  <si>
    <t>Opérations de services financiers</t>
  </si>
  <si>
    <t>Autres produits d'exploitation bancaire</t>
  </si>
  <si>
    <t>Produits accesoires et divers nets</t>
  </si>
  <si>
    <t>Produit net bancaire (c)</t>
  </si>
  <si>
    <t>Frais généraux</t>
  </si>
  <si>
    <t>Frais de personnel</t>
  </si>
  <si>
    <t>Autres frais généraux</t>
  </si>
  <si>
    <t>Dotations aux amortissements et aux provisions sur immobilisations corporelles et incorporelles</t>
  </si>
  <si>
    <t>Résultat brut d'exploitation</t>
  </si>
  <si>
    <t>Dotations nettes aux provisions et pertes nettes sur créances irrécupérables (d)</t>
  </si>
  <si>
    <t>Dotations nettes aux provisions pour risques et charges</t>
  </si>
  <si>
    <t>Résultat d'exploitation</t>
  </si>
  <si>
    <t>Gains nets sur actifs immobilisés</t>
  </si>
  <si>
    <t>Résultat courant avant impôt</t>
  </si>
  <si>
    <t>T22</t>
  </si>
  <si>
    <t>Coût moyen des ressources et rendement moyen des emplois</t>
  </si>
  <si>
    <t>T22. Coût moyen des ressources et rendement moyen des emplois</t>
  </si>
  <si>
    <t>Population : ensemble des établissements de crédit 
Périmètre : Activité en France
Source : ACPR</t>
  </si>
  <si>
    <t xml:space="preserve">       Coût moyen des ressources (y compris TCN) </t>
  </si>
  <si>
    <t xml:space="preserve">       Rendement moyen des crédits </t>
  </si>
  <si>
    <t xml:space="preserve">       Dettes représentées par un titre (hors TCN) </t>
  </si>
  <si>
    <t xml:space="preserve">       Dettes subordonnées </t>
  </si>
  <si>
    <t xml:space="preserve">       Rendement du portefeuille-titres </t>
  </si>
  <si>
    <t>Opérations de trésorerie</t>
  </si>
  <si>
    <t xml:space="preserve">       Coût moyen des emprunts </t>
  </si>
  <si>
    <t xml:space="preserve">       Rendement moyen des prêts </t>
  </si>
  <si>
    <t xml:space="preserve">Marge bancaire globale </t>
  </si>
  <si>
    <t>G26</t>
  </si>
  <si>
    <t>Provisionnement</t>
  </si>
  <si>
    <t>G26. Provisionnement</t>
  </si>
  <si>
    <t>Population : ensemble des établissements de crédit
Source : ACPR</t>
  </si>
  <si>
    <t>Dotations nettes aux provisions sur créances douteuses et gains/pertes nets sur créances irrécupérables</t>
  </si>
  <si>
    <t>G27</t>
  </si>
  <si>
    <t>Coût du risque rapporté au résultat brut d’exploitation</t>
  </si>
  <si>
    <t>G27. Coût du risque rapporté au résultat brut d’exploitation</t>
  </si>
  <si>
    <t>Population : ensemble des établissements de crédit
Note: le cout du risque est défini dans le glossaire du secteur bancaire au chapitre 5
Source : ACPR</t>
  </si>
  <si>
    <t>Résultat brut d'exploitation en milliard d'euros</t>
  </si>
  <si>
    <t>Coût du risque en milliards d'euros</t>
  </si>
  <si>
    <t>Ratio coût du risque/résultat brut d'exploitation  en %</t>
  </si>
  <si>
    <t>G28</t>
  </si>
  <si>
    <t>G28. Coefficient net d'exploitation</t>
  </si>
  <si>
    <t>Population : ensemble des établissements de crédit 
Périmètre : ensemble de l'activité
Note: le coefficient net d'exploitation est défini dans le glossaire du secteur bancaire au chapitre 5
Source : ACPR</t>
  </si>
  <si>
    <t>Frais de structure</t>
  </si>
  <si>
    <t>G29</t>
  </si>
  <si>
    <t>Dispersion du coefficient net d'exploitation</t>
  </si>
  <si>
    <t>G29. Dispersion du coefficient net d'exploitation</t>
  </si>
  <si>
    <t>Population : ensemble des établissements de crédit 
Périmètre : ensemble de l'activité
Note: le coefficient net d'exploitation est défini dans le glossaire du secteur bancaire au chapitre 5
Lecture : fin 2020, 25 % des établissements français ont un coefficient net d'exploitation inférieur à 39,7% alors que le coefficient net moyen d'exploitation est de 71,4%
Source : ACPR</t>
  </si>
  <si>
    <t>Q1</t>
  </si>
  <si>
    <t>Médiane</t>
  </si>
  <si>
    <t>Q3</t>
  </si>
  <si>
    <t>Moyenne</t>
  </si>
  <si>
    <t>T23</t>
  </si>
  <si>
    <t>Indicateurs principaux relatifs au résultat agrégé des établissements de crédit</t>
  </si>
  <si>
    <t>T23. Indicateurs principaux relatifs au résultat agrégé des établissements de crédit</t>
  </si>
  <si>
    <t>Population : ensemble des établissements de crédit 
Périmètre : ensemble de l'activité
Source : ACPR</t>
  </si>
  <si>
    <t>Dotations nettes aux provisions et pertes nettes sur créances irrécupérables</t>
  </si>
  <si>
    <t>T24</t>
  </si>
  <si>
    <t>Principaux ratios relatifs à l'activité et aux résultats des établissements de crédit</t>
  </si>
  <si>
    <t>T24. Principaux ratios relatifs à l'activité et aux résultats des établissements de crédit</t>
  </si>
  <si>
    <t>Coût moyen des ressources à la clientèle</t>
  </si>
  <si>
    <t xml:space="preserve">Rendement moyen des crédits à la clientèle </t>
  </si>
  <si>
    <t>Rendement des fonds propres</t>
  </si>
  <si>
    <t>T25</t>
  </si>
  <si>
    <t>Compte de résultat agrégé des entreprises d'investissement</t>
  </si>
  <si>
    <t>T25. Compte de résultat agrégé des entreprises d'investissement</t>
  </si>
  <si>
    <t>Population : ensemble des entreprises d’investissement
Source : ACPR</t>
  </si>
  <si>
    <t>Opérations sur titres (activité pour compte propre) (net)</t>
  </si>
  <si>
    <t>Opérations sur IFT (activité pour compte propre)  (net)</t>
  </si>
  <si>
    <t>Prestation de services financiers (net)</t>
  </si>
  <si>
    <t>Autres éléments du PNB</t>
  </si>
  <si>
    <t xml:space="preserve">Frais généraux </t>
  </si>
  <si>
    <t xml:space="preserve">Résultat brut d'exploitation </t>
  </si>
  <si>
    <t xml:space="preserve">Dotations nettes aux provisions et pertes nettes sur créances irrécupérables (y compris intérêts sur créances douteuses) </t>
  </si>
  <si>
    <t xml:space="preserve">Dotations nettes aux provisions pour risques et charges </t>
  </si>
  <si>
    <t xml:space="preserve">Résultat d’exploitation </t>
  </si>
  <si>
    <t xml:space="preserve">Résultat courant avant impôt </t>
  </si>
  <si>
    <t xml:space="preserve">Résultat net </t>
  </si>
  <si>
    <t>G30</t>
  </si>
  <si>
    <t>Répartition des crédits accordés, nets de provisions, par type de bénéficiaire fin 2020</t>
  </si>
  <si>
    <t>G30. Répartition des crédits accordés, nets de provisions, par type de bénéficiaire fin 2020</t>
  </si>
  <si>
    <t>Population : groupes bancaires
Source : ACPR</t>
  </si>
  <si>
    <t>Entreprises non financières</t>
  </si>
  <si>
    <t>Entreprises financières</t>
  </si>
  <si>
    <t>Établissements de crédit</t>
  </si>
  <si>
    <t>Banques Centrales</t>
  </si>
  <si>
    <t>G31</t>
  </si>
  <si>
    <t>Crédits aux ménages et aux entreprises non financières par pays de résidence du bénéficiaire fin 2020</t>
  </si>
  <si>
    <t>G31. Crédits aux ménages et aux entreprises non financières par pays de résidence du bénéficiaire fin 2020</t>
  </si>
  <si>
    <t>Note : en valeur nette comptable.
Population : groupes bancaires 
Source : ACPR</t>
  </si>
  <si>
    <t>Autres pays</t>
  </si>
  <si>
    <t>Etats-Unis</t>
  </si>
  <si>
    <t>G32</t>
  </si>
  <si>
    <t>Crédits aux entreprises non financières par secteur d’activité fin 2020</t>
  </si>
  <si>
    <t>G32. Crédits aux entreprises non financières par secteur d’activité fin 2020</t>
  </si>
  <si>
    <t>Population : groupes bancaires
Lecture : les activités immobilières ont fin 2020 377 Milliards d’euros de crédits vis-à-vis du secteur bancaire français
Source : ACPR</t>
  </si>
  <si>
    <t>Enseignement</t>
  </si>
  <si>
    <t>Arts, spectacles et activités récréatives</t>
  </si>
  <si>
    <t>Production et distribution d'eau</t>
  </si>
  <si>
    <t>Administration publique</t>
  </si>
  <si>
    <t>Santé humaine et action sociale</t>
  </si>
  <si>
    <t>Industries extractives</t>
  </si>
  <si>
    <t>Hébergement et restauration</t>
  </si>
  <si>
    <t>Information et communication</t>
  </si>
  <si>
    <t>Agriculture, sylviculture et pêche</t>
  </si>
  <si>
    <t>Construction</t>
  </si>
  <si>
    <t>Electricité, gaz, vapeur et air conditionné</t>
  </si>
  <si>
    <t>Activités spécialisées, scientifiques et techniques</t>
  </si>
  <si>
    <t>Activités financières et d'assurance</t>
  </si>
  <si>
    <t>Activités de services administratifs et de soutien</t>
  </si>
  <si>
    <t>Transports et entreposage</t>
  </si>
  <si>
    <t>Autres activités de services</t>
  </si>
  <si>
    <t>Commerce</t>
  </si>
  <si>
    <t>Industrie manufacturière</t>
  </si>
  <si>
    <t>Activités immobilières</t>
  </si>
  <si>
    <t>G33</t>
  </si>
  <si>
    <t>Taux de prêts non performants dans les encours bruts</t>
  </si>
  <si>
    <t>G33. Taux de prêts non performants dans les encours bruts</t>
  </si>
  <si>
    <t xml:space="preserve">Population : groupes bancaires 
Lecture: fin 2020, les banques ont 2,6 % de prêt non performants bruts envers les ménages. Les prêts non performants nets de dépréciations s'élèvent à 1,3% des encours bruts de prêts vis-à-vis des ménages.
Source : ACPR
</t>
  </si>
  <si>
    <t>Entreprises non financières (ENF)</t>
  </si>
  <si>
    <t>Grandes entreprises</t>
  </si>
  <si>
    <t>PME</t>
  </si>
  <si>
    <t>Ménages et ENF</t>
  </si>
  <si>
    <t>Taux de prêts non performants</t>
  </si>
  <si>
    <t>Poids des provisions des prêts non performants</t>
  </si>
  <si>
    <t>Poids des prêts non performants nets des provisions</t>
  </si>
  <si>
    <t xml:space="preserve">Taux de provisionnement </t>
  </si>
  <si>
    <t>T26</t>
  </si>
  <si>
    <t>Taux de prêts non performants et taux de provisionnement par pays en 2020</t>
  </si>
  <si>
    <t>T26. Taux de prêts non performants et taux de provisionnement par pays en 2020</t>
  </si>
  <si>
    <t>Note : * Taux de provisionnement calculé ici rapporte les dépréciations enregistrées sur les prêts performants et non performants, au total de l'encours brut de prêt non performant.
Population : groupes bancaires
Source : ACPR</t>
  </si>
  <si>
    <t>Crédits aux ménages et aux ENF 
en milliards d'euros</t>
  </si>
  <si>
    <t>Taux de prêts non performants (ménages et ENF)</t>
  </si>
  <si>
    <t>Taux de provisionnement *</t>
  </si>
  <si>
    <t>Suisse</t>
  </si>
  <si>
    <t>États-Unis</t>
  </si>
  <si>
    <t>T27</t>
  </si>
  <si>
    <t>Entreprises non financières : taux de prêts non performants et taux de provisonnement, par secteur d’activité</t>
  </si>
  <si>
    <t>T27. Entreprises non financières : taux de prêts non performants et taux de provisonnement, par secteur d’activité</t>
  </si>
  <si>
    <t>Note : * Taux de provisionnement calculé ici rapporte les dépréciations enregistrées sur les prêts performants et non performants, au total de l'encours brut de prêt non performant.
Population : groupes bancaires 
Périmètre : ménages et entreprises non financières
Source : ACPR</t>
  </si>
  <si>
    <t>Crédits aux ENF  
en milliards d'euros</t>
  </si>
  <si>
    <t>Production et distribution d'électricité, de gaz, de vapeur et d'air conditionné</t>
  </si>
  <si>
    <t>G34</t>
  </si>
  <si>
    <t>Répartition des actifs selon la qualité de crédit selon la norme IFRS9</t>
  </si>
  <si>
    <t>G34. Répartition des actifs selon la qualité de crédit selon la norme IFRS9</t>
  </si>
  <si>
    <t>G35</t>
  </si>
  <si>
    <t>Taux de créances douteuses brutes</t>
  </si>
  <si>
    <t>G35. Taux de créances douteuses brutes</t>
  </si>
  <si>
    <t xml:space="preserve">Population : ensemble des établissements de crédit
Note: le taux de créances douteuses est défini dans le glossaire du secteur bancaire au chapitre 5
Source : ACPR </t>
  </si>
  <si>
    <t xml:space="preserve">Ensemble de l'activité </t>
  </si>
  <si>
    <t>Activité via les succursales à l'étranger</t>
  </si>
  <si>
    <t>G36</t>
  </si>
  <si>
    <t>Taux de provisionnement des créances douteuses brutes</t>
  </si>
  <si>
    <t>G36. Taux de provisionnement des créances douteuses brutes</t>
  </si>
  <si>
    <t>Population : ensemble des établissements de crédit
Note: le taux de créances douteuses et le taux de provisionnement sont définis dans le glossaire du secteur bancaire au chapitre 5
Source : ACPR</t>
  </si>
  <si>
    <t>T28</t>
  </si>
  <si>
    <t>Stock d'actifs liquides</t>
  </si>
  <si>
    <t>T28. Stock d'actifs liquides</t>
  </si>
  <si>
    <t>HQLA : High Quality Liquid Assets= Actifs Liquides de Haute Qualité
1: Essentiellement des administrations et banques centrales de l'Union Européenne ou bien de pays tiers, sous réserve que la dette souveraine soit classée dans les échelons de qualité de crédit de 1 à 3. 
2: Essentiellement: échelons de qualité de crédit compris entre 4 et 6 : banques et administrations centrales de pays tiers, administrations régionales ou entités de service public (tous pays confondus)
Population : ensemble du secteur bancaire
Source : ACPR</t>
  </si>
  <si>
    <t>Total des actifs de niveau 1 (HQLA*)</t>
  </si>
  <si>
    <t xml:space="preserve">Encaisses et dépôts banques centrales hors réserves obligatoires </t>
  </si>
  <si>
    <t>Dont banques centrales</t>
  </si>
  <si>
    <t>Titres de créances 1</t>
  </si>
  <si>
    <t>Autres actifs de niveau 1</t>
  </si>
  <si>
    <t>Total des actifs de niveau 2A</t>
  </si>
  <si>
    <t>Dont titres de créances émis par des banques et administrations centrales ou par des administrations locales2</t>
  </si>
  <si>
    <t>Total des actifs de niveau 2B</t>
  </si>
  <si>
    <t>Dont titres de créances émis par des entreprises</t>
  </si>
  <si>
    <t>Dont actions</t>
  </si>
  <si>
    <t>Total des actifs liquides</t>
  </si>
  <si>
    <t>T29</t>
  </si>
  <si>
    <t>Actifs grevés et non grevés par type d’instruments</t>
  </si>
  <si>
    <t>T29. Actifs grevés et non grevés par type d’instruments</t>
  </si>
  <si>
    <t>Population : groupes bancaires
Lecture : fin 2020, 15,2% des prêts hors crédits hypothécaires étaient grevés
Source : ACPR</t>
  </si>
  <si>
    <t>Ensemble des groupes francais</t>
  </si>
  <si>
    <t>Prêts hors crédits hypothécaires</t>
  </si>
  <si>
    <t>Prêts hypothécaires</t>
  </si>
  <si>
    <t>Actions</t>
  </si>
  <si>
    <t>Total de l'actif (en milliard d'euros)</t>
  </si>
  <si>
    <t>Dont part des actifs grevés</t>
  </si>
  <si>
    <t>Parts des actifs grévé par types d'instruments</t>
  </si>
  <si>
    <t>T30</t>
  </si>
  <si>
    <t>Ratios crédits sur dépôts</t>
  </si>
  <si>
    <t>T30. Ratios crédits sur dépôts</t>
  </si>
  <si>
    <t>Note : Ratios calculés hors retraitement de l’épargne centralisée.
Population : groupes bancaires
Source : ACPR</t>
  </si>
  <si>
    <t>Total des groupes</t>
  </si>
  <si>
    <t>Crédits</t>
  </si>
  <si>
    <t>Toutes contreparties confondues</t>
  </si>
  <si>
    <t>Dont toutes clientèles hors EC et banques centrales</t>
  </si>
  <si>
    <t>Dont Clientèle non financière (ENF et ménages)</t>
  </si>
  <si>
    <t>Ratios 
Crédits / Dépôts</t>
  </si>
  <si>
    <t>Dont toutes Clientèles hors EC et banques centrales</t>
  </si>
  <si>
    <t>G37</t>
  </si>
  <si>
    <t>Crédits et dépôts clientèle, hors retraitement de l'épargne centralisée</t>
  </si>
  <si>
    <t>G37. Crédits et dépôts clientèle, hors retraitement de l'épargne centralisée</t>
  </si>
  <si>
    <t>Note : ensemble de la clientèle (financière et non financière)
Population : ensemble des établissements de crédit
Source : ACPR</t>
  </si>
  <si>
    <t>G38</t>
  </si>
  <si>
    <t>Ratios crédits sur dépôts clientèle, avec et sans prise en compte de la centralisation des dépôts à la Caisse des dépôts et consignations</t>
  </si>
  <si>
    <t>G38. Ratios crédits sur dépôts clientèle, avec et sans prise en compte de la centralisation des dépôts à la Caisse des dépôts et consignations</t>
  </si>
  <si>
    <t>Note : ensemble de la clientèle (financière et non financière)
Population : ensemble des établissements de crédit 
Périmètre : ensemble de l'activité
Source : ACPR</t>
  </si>
  <si>
    <t>Ratio Crédits / Dépôts clientèle</t>
  </si>
  <si>
    <t>Ratio Crédits / dépôts clientèle hors dépôts centralisés à la Caisse des Dépôts</t>
  </si>
  <si>
    <t>T31</t>
  </si>
  <si>
    <t>Portefeuille de négociation dans le total de bilan</t>
  </si>
  <si>
    <t>T31. Portefeuille de négociation dans le total de bilan</t>
  </si>
  <si>
    <t>Portefeuille de négociation - Actif</t>
  </si>
  <si>
    <t>Portefeuille de négociation - Passif</t>
  </si>
  <si>
    <t>Total bilan</t>
  </si>
  <si>
    <t>Part du portefeuille de négociation à l'actif du bilan</t>
  </si>
  <si>
    <t>Part du portefeuille de négociation au passif  du bilan</t>
  </si>
  <si>
    <t>G39</t>
  </si>
  <si>
    <t>Répartition du portefeuille de négociation à l'actif</t>
  </si>
  <si>
    <t>G39. Répartition du portefeuille de négociation à l'actif</t>
  </si>
  <si>
    <t>Montant en milliards d'euros</t>
  </si>
  <si>
    <t>Prêts et avances yc les operations de pensions sur titres</t>
  </si>
  <si>
    <t>Totaux</t>
  </si>
  <si>
    <t>G40</t>
  </si>
  <si>
    <t>Répartition du portefeuille de négociation au passif</t>
  </si>
  <si>
    <t>G40. Répartition du portefeuille de négociation au passif</t>
  </si>
  <si>
    <t xml:space="preserve">Positions courtes </t>
  </si>
  <si>
    <t>Dépôts yc les opérations de pensions livrés sur titres</t>
  </si>
  <si>
    <t>Titres de créance émis</t>
  </si>
  <si>
    <t xml:space="preserve">Autres passifs financiers </t>
  </si>
  <si>
    <t>G41</t>
  </si>
  <si>
    <t>Instruments de capitaux propres détenus dans le portefeuille de négociation par type d'émetteur</t>
  </si>
  <si>
    <t>G41. Instruments de capitaux propres détenus dans le portefeuille de négociation par type d'émetteur</t>
  </si>
  <si>
    <t xml:space="preserve">Autres entreprises financières </t>
  </si>
  <si>
    <t>total</t>
  </si>
  <si>
    <t>G42</t>
  </si>
  <si>
    <t>Titres de créance détenus dans le portefeuille de négociation par type d'émetteur</t>
  </si>
  <si>
    <t>G42. Titres de créance détenus dans le portefeuille de négociation par type d'émetteur</t>
  </si>
  <si>
    <t>Total des titres de créance "détenus à des fins de transaction" et "désignés à la juste valeur"</t>
  </si>
  <si>
    <t xml:space="preserve">Banques centrales </t>
  </si>
  <si>
    <t xml:space="preserve">Administrations publiques </t>
  </si>
  <si>
    <t xml:space="preserve">Etablissements de crédit </t>
  </si>
  <si>
    <t>Autres entreprises financières</t>
  </si>
  <si>
    <t>T32</t>
  </si>
  <si>
    <t>Prêts et avances du portefeuille de négociation par contrepartie</t>
  </si>
  <si>
    <t>T32. Prêts et avances du portefeuille de négociation par contrepartie</t>
  </si>
  <si>
    <t>Banques centrales</t>
  </si>
  <si>
    <t xml:space="preserve">Entreprises non financières </t>
  </si>
  <si>
    <t>G43</t>
  </si>
  <si>
    <t>Positions courtes du portefeuille de négociation</t>
  </si>
  <si>
    <t>G43. Positions courtes du portefeuille de négociation</t>
  </si>
  <si>
    <t>T33</t>
  </si>
  <si>
    <t>Dépôts et titres donnés en pension livrée du portefeuille de négociation par type de contrepartie</t>
  </si>
  <si>
    <t>T33. Dépôts et titres donnés en pension livrée du portefeuille de négociation par type de contrepartie</t>
  </si>
  <si>
    <t>Administrations Publiques</t>
  </si>
  <si>
    <t>Total des dépôts et titres donnés en pensions livrée</t>
  </si>
  <si>
    <t>T34</t>
  </si>
  <si>
    <t>Montants de valeur en risque (Value at Risk, VaR) et d'actifs détenus à des fins de négociation</t>
  </si>
  <si>
    <t>T34. Montants de valeur en risque (Value at Risk, VaR) et d'actifs détenus à des fins de négociation</t>
  </si>
  <si>
    <t>Note : la VaR est calculée en millions d'euros. Elle est définie au chapitre 5.
Population : ensemble du secteur bancaire
Source : ACPR</t>
  </si>
  <si>
    <t xml:space="preserve">Actifs financiers détenus à des fins de transaction </t>
  </si>
  <si>
    <t xml:space="preserve">Value at Risk à un jour </t>
  </si>
  <si>
    <t>Actifs financiers détenus à des fins de transaction</t>
  </si>
  <si>
    <t>T35</t>
  </si>
  <si>
    <t>Dérivés détenus à des fins de négociation par type de risque</t>
  </si>
  <si>
    <t>T35. Dérivés détenus à des fins de négociation par type de risque</t>
  </si>
  <si>
    <t>Note : la structure est calculée en moyenne des montants actif et passif.
Population : groupes bancaires
Source : ACPR</t>
  </si>
  <si>
    <t>En notionnel</t>
  </si>
  <si>
    <t>Montants</t>
  </si>
  <si>
    <t>Structure</t>
  </si>
  <si>
    <t>Taux d'intérêt</t>
  </si>
  <si>
    <t>Change et or</t>
  </si>
  <si>
    <t>Crédit</t>
  </si>
  <si>
    <t xml:space="preserve">Matières premières </t>
  </si>
  <si>
    <t>Montants à l'actif du bilan</t>
  </si>
  <si>
    <t>Montants au passif du bilan</t>
  </si>
  <si>
    <t>T36</t>
  </si>
  <si>
    <t>Produits dérivés sur marchés organisés et de gré à gré par type de contrepartie</t>
  </si>
  <si>
    <t>T36. Produits dérivés sur marchés organisés et de gré à gré par type de contrepartie</t>
  </si>
  <si>
    <t>Montants notionnels</t>
  </si>
  <si>
    <t>Montants au bilan</t>
  </si>
  <si>
    <t>Actif</t>
  </si>
  <si>
    <t>Passif</t>
  </si>
  <si>
    <t>Dérivés de gré à gré</t>
  </si>
  <si>
    <t>Autres contreparties</t>
  </si>
  <si>
    <t>Dérivés sur marchés organisés</t>
  </si>
  <si>
    <t>T37</t>
  </si>
  <si>
    <t>Part des options dans les dérivés (principales catégories)</t>
  </si>
  <si>
    <t>T37. Part des options dans les dérivés (principales catégories)</t>
  </si>
  <si>
    <t>Note : la structure est calculée sur la moyenne actif-passif.
Population : groupes bancaires
Source : ACPR</t>
  </si>
  <si>
    <t>Options de gré à gré 
actifs et passifs</t>
  </si>
  <si>
    <t>Total dérivés actifs et passifs</t>
  </si>
  <si>
    <t>Part des options de gré à gré dans les dérivés</t>
  </si>
  <si>
    <t>T38</t>
  </si>
  <si>
    <t>Part des ventes d'options dans les montants notionnels</t>
  </si>
  <si>
    <t>T38. Part des ventes d'options dans les montants notionnels</t>
  </si>
  <si>
    <t>Ventes d'options</t>
  </si>
  <si>
    <t>Portefeuille d'options 
(Achats et Ventes)</t>
  </si>
  <si>
    <t>Part des ventes d'options</t>
  </si>
  <si>
    <t>T39</t>
  </si>
  <si>
    <t>Opérations sur dérivés de crédit, au bilan et en notionnel</t>
  </si>
  <si>
    <t>T39. Opérations sur dérivés de crédit, au bilan et en notionnel</t>
  </si>
  <si>
    <t>Note : CDS : Credit default swap.
Population : groupes bancaires
Source : ACPR</t>
  </si>
  <si>
    <t>Au bilan</t>
  </si>
  <si>
    <t>Achats de protection</t>
  </si>
  <si>
    <t>Vente de protection</t>
  </si>
  <si>
    <t xml:space="preserve">Dérivés de crédit
Actif </t>
  </si>
  <si>
    <t xml:space="preserve">Dérivés de crédit
Passif </t>
  </si>
  <si>
    <t>Contrats d'échange de risque de crédit (ou CDS)</t>
  </si>
  <si>
    <t xml:space="preserve">Options sur écart de crédit (Credit spread options) </t>
  </si>
  <si>
    <t>Dérivés de crédit sur transfert de rendement (Total return swaps)</t>
  </si>
  <si>
    <t>Autres dérivés de crédit</t>
  </si>
  <si>
    <t>Total dérivés de crédit</t>
  </si>
  <si>
    <t>G44</t>
  </si>
  <si>
    <t>Fonds propres prudentiels de base de catégorie 1 des 6 grands groupes de 2014 à 2020</t>
  </si>
  <si>
    <t>G44. Fonds propres prudentiels de base de catégorie 1 des 6 grands groupes de 2014 à 2020</t>
  </si>
  <si>
    <t>Note : CET1 : fonds propres de base de catégorie 1 tels que définis dans les articles 26 à 31 du règlement (UE) No 575/2013
Source : ACPR</t>
  </si>
  <si>
    <t>G45</t>
  </si>
  <si>
    <t>Actifs pondérés (RWA) des 6 grands groupes bancaires de 2014 à 2020</t>
  </si>
  <si>
    <t>G45. Actifs pondérés (RWA) des 6 grands groupes bancaires de 2014 à 2020</t>
  </si>
  <si>
    <t>G46</t>
  </si>
  <si>
    <t>Ratio de solvabilité CET1 des 6 grands groupes bancaires de 2014 à 2020</t>
  </si>
  <si>
    <t>G46. Ratio de solvabilité CET1 des 6 grands groupes bancaires de 2014 à 2020</t>
  </si>
  <si>
    <t>FP CET1</t>
  </si>
  <si>
    <t>RWA</t>
  </si>
  <si>
    <t>Ratio</t>
  </si>
  <si>
    <t>G47</t>
  </si>
  <si>
    <t>Fonds propres du secteur bancaire français</t>
  </si>
  <si>
    <t>G47. Fonds propres du secteur bancaire français</t>
  </si>
  <si>
    <t>Note : T2 : fonds propres de catégorie 2, AT1 : fonds propres additionnels de catégorie 1, CET1 : fonds propres de base de catégorie 1.
Population : ensemble du secteur bancaire
Source : ACPR</t>
  </si>
  <si>
    <t>G48</t>
  </si>
  <si>
    <t>Actifs pondérés par les risques (RWA)</t>
  </si>
  <si>
    <t>G48. Actifs pondérés par les risques (RWA)</t>
  </si>
  <si>
    <t>Population : ensemble du secteur bancaire
Source : ACPR</t>
  </si>
  <si>
    <t>T40</t>
  </si>
  <si>
    <t>Décomposition des actifs pondérés par les risques (RWA)</t>
  </si>
  <si>
    <t>T40. Décomposition des actifs pondérés par les risques (RWA)</t>
  </si>
  <si>
    <t>Portefeuille bancaire</t>
  </si>
  <si>
    <t>Crédit (modèle interne et standard)</t>
  </si>
  <si>
    <t xml:space="preserve">Actions </t>
  </si>
  <si>
    <t>Titrisations</t>
  </si>
  <si>
    <t>Règlement livraison portefeuille bancaire</t>
  </si>
  <si>
    <t>Portefeuille négociation</t>
  </si>
  <si>
    <t>Marché (modèle interne et standard)</t>
  </si>
  <si>
    <t>Risque de contrepartie</t>
  </si>
  <si>
    <t>Ajustement de l'évaluation de crédit (CVA)</t>
  </si>
  <si>
    <t xml:space="preserve">Règlement-livraison portefeuille négociation </t>
  </si>
  <si>
    <t xml:space="preserve">Risque opérationnel </t>
  </si>
  <si>
    <t xml:space="preserve">Autres éléments </t>
  </si>
  <si>
    <t>G49</t>
  </si>
  <si>
    <t>Pondérations moyennes des valeurs exposées au risque</t>
  </si>
  <si>
    <t>G49. Pondérations moyennes des valeurs exposées au risque</t>
  </si>
  <si>
    <t>Approche standard</t>
  </si>
  <si>
    <t xml:space="preserve">Modèles internes </t>
  </si>
  <si>
    <t xml:space="preserve">Toutes méthodes confondues </t>
  </si>
  <si>
    <t>T41</t>
  </si>
  <si>
    <t>T41. Pondérations moyennes des valeurs exposées au risque</t>
  </si>
  <si>
    <t>Toutes méthodes confondues (modèle interne et standard)</t>
  </si>
  <si>
    <t xml:space="preserve">Actifs pondérés par les risques </t>
  </si>
  <si>
    <t>Valeur exposée au risque</t>
  </si>
  <si>
    <t>Pondération moyenne</t>
  </si>
  <si>
    <t>Modèles internes (méthode avancée et fondation)</t>
  </si>
  <si>
    <t>G50</t>
  </si>
  <si>
    <t>Répartition des valeurs exposées au risque par tranches de pondérations (approche standard)</t>
  </si>
  <si>
    <t>G50. Répartition des valeurs exposées au risque par tranches de pondérations (approche standard)</t>
  </si>
  <si>
    <t>comprise entre 0% et 10%</t>
  </si>
  <si>
    <t>comprise entre 11 % et 100%</t>
  </si>
  <si>
    <t>supérieure à 100%</t>
  </si>
  <si>
    <t>pondération moyenne (modèle standard) non affectée</t>
  </si>
  <si>
    <t>G51</t>
  </si>
  <si>
    <t>Probabilités de défaut (PD) moyennes sur l'ensemble des expositions évaluées en modèle interne (hors expositions en défaut)</t>
  </si>
  <si>
    <t>G51. Probabilités de défaut (PD) moyennes sur l'ensemble des expositions évaluées en modèle interne (hors expositions en défaut)</t>
  </si>
  <si>
    <t>G52</t>
  </si>
  <si>
    <t>Pertes moyennes en cas de défaut (Loss given default - LGD)</t>
  </si>
  <si>
    <t>G52. Pertes moyennes en cas de défaut (Loss given default - LGD)</t>
  </si>
  <si>
    <t>T42</t>
  </si>
  <si>
    <t>Ratio de levier agrégé</t>
  </si>
  <si>
    <t>T42. Ratio de levier agrégé</t>
  </si>
  <si>
    <t>G53</t>
  </si>
  <si>
    <t>Ratio de levier - répartition des expositions par nature d'opérations</t>
  </si>
  <si>
    <t>Pensions livrées</t>
  </si>
  <si>
    <t>Dérivés (y compris les dérivés de crédit)</t>
  </si>
  <si>
    <t>Hors bilan</t>
  </si>
  <si>
    <t>G54</t>
  </si>
  <si>
    <t>Dispersion du ratio de levier</t>
  </si>
  <si>
    <t>G54. Dispersion du ratio de levier</t>
  </si>
  <si>
    <t>Population : ensemble du secteur bancaire
Lecture : fin 2020, 25% des établissements du secteur bancaire français ont un ratio de levier inférieur à 6,1%
Source : ACPR</t>
  </si>
  <si>
    <t>moyenne</t>
  </si>
  <si>
    <t>T43</t>
  </si>
  <si>
    <t>Coussins de fonds propres systémiques individuels fixés en 2020 aux établissements d’importance systémique</t>
  </si>
  <si>
    <t>T43. Coussins de fonds propres systémiques individuels fixés en 2020 aux établissements d’importance systémique</t>
  </si>
  <si>
    <t>Note : d’après les désignations décidées par l'ACPR en 2020 sur la base des données de fin 2019. Les établissements avec une étoile (*) sont ceux qui appartiennent à la fois à la liste des EISm (Établissement d'importance systémique mondiale) et à la liste des A-EIS (Autres établissements d'importance systémique). Le coussin A-EIS est plafonné à 2%, le coussin EISm peut atteindre 3,5%.
Source : ACPR</t>
  </si>
  <si>
    <t>Dénomination</t>
  </si>
  <si>
    <t>Coussin A-EIS</t>
  </si>
  <si>
    <t xml:space="preserve">Coussin EISm </t>
  </si>
  <si>
    <t>BNP Paribas*</t>
  </si>
  <si>
    <t>Société Générale*</t>
  </si>
  <si>
    <t>Groupe Crédit agricole*</t>
  </si>
  <si>
    <t>Groupe BPCE*</t>
  </si>
  <si>
    <t>Groupe Crédit mutuel</t>
  </si>
  <si>
    <t>La Banque Postale</t>
  </si>
  <si>
    <t>G55</t>
  </si>
  <si>
    <t>Scores de systémicité des Autres établissements d’importance systémique (A-EIS) désignés en 2020</t>
  </si>
  <si>
    <t>G55. Scores de systémicité des Autres établissements d’importance systémique (A-EIS) désignés en 2020</t>
  </si>
  <si>
    <t>Note : d’après les désignations décidées par l'ACPR en 2020 sur la base des données de fin 2019. Cf. https://acpr.banque-france.fr/controler/controle-prudentiel-bancaire/assujettis-au-controle-bancaire/entites-systemiques-du-secteur-bancaire. 
Source : ACPR</t>
  </si>
  <si>
    <t>NOMS</t>
  </si>
  <si>
    <t>Score A-EIS</t>
  </si>
  <si>
    <t>BNP Paribas</t>
  </si>
  <si>
    <t>Société Générale</t>
  </si>
  <si>
    <t>Groupe Crédit Agricole</t>
  </si>
  <si>
    <t>Groupe BPCE</t>
  </si>
  <si>
    <t>Groupe Crédit Mutuel</t>
  </si>
  <si>
    <t>HSBC Continental Europe</t>
  </si>
  <si>
    <t>G56</t>
  </si>
  <si>
    <t>Comparaison des coefficients d'exploitation des principaux secteurs bancaires européens</t>
  </si>
  <si>
    <t>G57</t>
  </si>
  <si>
    <t>Comparaison des coefficients d'exploitation du secteur bancaire français avec les agrégats européens</t>
  </si>
  <si>
    <t>G58</t>
  </si>
  <si>
    <t>G59</t>
  </si>
  <si>
    <t>G60</t>
  </si>
  <si>
    <t>Ratio de solvabilité sur fonds propres de base de catégorie 1 (CET1) des principaux secteurs bancaires européens</t>
  </si>
  <si>
    <t>G61</t>
  </si>
  <si>
    <t>Ratio de solvabilité sur fonds propres de base de catégorie 1 (CET1) de l'ensemble des secteurs bancaires européens, fin 2020</t>
  </si>
  <si>
    <t>G62</t>
  </si>
  <si>
    <t>Taux de prêts non performant des ménages des principaux secteurs bancaires en Europe</t>
  </si>
  <si>
    <t>G63</t>
  </si>
  <si>
    <t>Taux de prêts non performant des entreprises non financières (ENF) des principaux secteurs bancaires en Europe</t>
  </si>
  <si>
    <t>G64</t>
  </si>
  <si>
    <t>Taux de prêts non performant toutes contreparties confondues des principaux secteurs bancaires en Europe</t>
  </si>
  <si>
    <t>G65</t>
  </si>
  <si>
    <t>Répartition des créances douteuses (ou prêts non performants) par type de contrepartie des principaux secteurs bancaires en Europe fin 2020</t>
  </si>
  <si>
    <t>G66</t>
  </si>
  <si>
    <t>Effectif total des établissements de crédit par pays</t>
  </si>
  <si>
    <t>Total de bilan du système bancaire français</t>
  </si>
  <si>
    <t>Actifs représentatifs d'opérations de marché</t>
  </si>
  <si>
    <t>Prêts</t>
  </si>
  <si>
    <t>Actifs liquides</t>
  </si>
  <si>
    <t>Gestion actif-passif</t>
  </si>
  <si>
    <t>Opération de marché</t>
  </si>
  <si>
    <t>HQLA</t>
  </si>
  <si>
    <t>International</t>
  </si>
  <si>
    <t>Etranger</t>
  </si>
  <si>
    <t>Crédit-bail</t>
  </si>
  <si>
    <t>Date</t>
  </si>
  <si>
    <t>Nouveaux crédits aux ENF avec PGE</t>
  </si>
  <si>
    <t>hors PGE</t>
  </si>
  <si>
    <t>Marge nette d'intérêts</t>
  </si>
  <si>
    <t xml:space="preserve">Commissions </t>
  </si>
  <si>
    <t xml:space="preserve">Divers </t>
  </si>
  <si>
    <t>6 Grands groupes</t>
  </si>
  <si>
    <t>Ensemble des groupes</t>
  </si>
  <si>
    <t>Prêts performants</t>
  </si>
  <si>
    <t>Prêts non performants</t>
  </si>
  <si>
    <t>Part des non prêts non performants</t>
  </si>
  <si>
    <t>Grandes Entreprises</t>
  </si>
  <si>
    <t>Ménages et entreprises</t>
  </si>
  <si>
    <t>Années</t>
  </si>
  <si>
    <t>PERIOD</t>
  </si>
  <si>
    <t>Actifs dont la qualité de crédit ne s’est pas significativement détérioré (Stade 1)</t>
  </si>
  <si>
    <t>Actifs dont la qualité de crédit s’est significativement détériorée, sans qu’aucune perte de crédit n’ait encore été observée (Stade 2)</t>
  </si>
  <si>
    <t>Actifs avec perte avérée (Stade 3)</t>
  </si>
  <si>
    <t>mars</t>
  </si>
  <si>
    <t>juin</t>
  </si>
  <si>
    <t>sept</t>
  </si>
  <si>
    <t>déc</t>
  </si>
  <si>
    <t>2019</t>
  </si>
  <si>
    <t>2020</t>
  </si>
  <si>
    <t>CET1</t>
  </si>
  <si>
    <t>AT1</t>
  </si>
  <si>
    <t>Risque de crédit</t>
  </si>
  <si>
    <t>Risque lié à la détention d'actions (participations stratégiques et de long terme)</t>
  </si>
  <si>
    <t>Risque opérationnel</t>
  </si>
  <si>
    <t>Risque lié aux activités de marché</t>
  </si>
  <si>
    <t>Autres membres du MSU</t>
  </si>
  <si>
    <t>PNB  - ensemble du secteur</t>
  </si>
  <si>
    <t>Source : ACPR La méthode de calcul est expliquée dans le glossaire du secteur bancaire au chapitre 5</t>
  </si>
  <si>
    <t xml:space="preserve">6 grands groupes </t>
  </si>
  <si>
    <t xml:space="preserve">Autres groupes </t>
  </si>
  <si>
    <t>06+</t>
  </si>
  <si>
    <t>Créances douteuses brutes clientèle</t>
  </si>
  <si>
    <t>Taux de provisionnement</t>
  </si>
  <si>
    <t>G53. Ratio de levier - répartition des expositions par nature d'opérations fin 2020</t>
  </si>
  <si>
    <t>les données sont dans la feuille T40</t>
  </si>
  <si>
    <t>Note : le PNB des autres établissements s’élève à 5,7 milliards d’euros </t>
  </si>
  <si>
    <t>G56 Comparaison des coefficients d'exploitation des principaux secteurs bancaires européens</t>
  </si>
  <si>
    <t>Population : secteurs bancaires domestiques (banques et groupes bancaires sous contrôle national).</t>
  </si>
  <si>
    <t xml:space="preserve">Source : BCE (CBD ̶ Consolidated Banking Data) </t>
  </si>
  <si>
    <t xml:space="preserve">https://sdw.ecb.europa.eu/browse.do?node=9691533 </t>
  </si>
  <si>
    <t>G57 Comparaison des coefficients d'exploitation du secteur bancaire français avec les agrégats européens</t>
  </si>
  <si>
    <t>Union européenne</t>
  </si>
  <si>
    <t>Zone euro</t>
  </si>
  <si>
    <t>G58 Rentabilité des capitaux propres</t>
  </si>
  <si>
    <t>G59 Rentabilité des actifs</t>
  </si>
  <si>
    <t>G60 Ratio de solvabilité sur fonds propres de base de catégorie 1 (CET1) des principaux secteurs bancaires européens</t>
  </si>
  <si>
    <t>G61 Ratio de solvabilité sur fonds propres de base de catégorie 1 (CET1) de l'ensemble des secteurs bancaires européens, fin 2020</t>
  </si>
  <si>
    <t>République tchéque</t>
  </si>
  <si>
    <t>G62 Taux de prêts non performant des ménages des principaux secteurs bancaires en Europe</t>
  </si>
  <si>
    <t>G63 Taux de prêts non performant des entreprises non financières (ENF) des principaux secteurs bancaires en Europe</t>
  </si>
  <si>
    <t>G64 Taux de prêts non performant toutes contreparties confondues des principaux secteurs bancaires en Europe</t>
  </si>
  <si>
    <t>G65 Répartition des créances douteuses (ou prêts non performants) par type de contrepartie des principaux secteurs bancaires en Europe fin 2020</t>
  </si>
  <si>
    <t>G66 Effectif total des établissements de crédit par pays</t>
  </si>
  <si>
    <t>serie SDW:</t>
  </si>
  <si>
    <t>CBD2.Q.FR.W0.11._Z._Z.A.A.I2100._Z._Z._Z._Z._Z._Z.PC</t>
  </si>
  <si>
    <t>CBD2.Q.IT.W0.11._Z._Z.A.A.I2100._Z._Z._Z._Z._Z._Z.PC</t>
  </si>
  <si>
    <t>CBD2.Q.ES.W0.11._Z._Z.A.A.I2100._Z._Z._Z._Z._Z._Z.PC</t>
  </si>
  <si>
    <t>CBD2.Q.DE.W0.11._Z._Z.A.A.I2100._Z._Z._Z._Z._Z._Z.PC</t>
  </si>
  <si>
    <t>CBD2.Q.B0.W0.11._Z._Z.A.A.I2100._Z._Z._Z._Z._Z._Z.PC</t>
  </si>
  <si>
    <t>CBD2.Q.U2.W0.11._Z._Z.A.A.I2100._Z._Z._Z._Z._Z._Z.PC</t>
  </si>
  <si>
    <t>CBD2.Q.B0.W0.11._Z._Z.A.A.I2003._Z._Z._Z._Z._Z._Z.PC</t>
  </si>
  <si>
    <t>CBD2.Q.U2.W0.11._Z._Z.A.A.I2003._Z._Z._Z._Z._Z._Z.PC</t>
  </si>
  <si>
    <t>CBD2.Q.FR.W0.11._Z._Z.A.A.I2003._Z._Z._Z._Z._Z._Z.PC</t>
  </si>
  <si>
    <t>CBD2.Q.DE.W0.11._Z._Z.A.A.I2003._Z._Z._Z._Z._Z._Z.PC</t>
  </si>
  <si>
    <t>CBD2.Q.IT.W0.11._Z._Z.A.A.I2003._Z._Z._Z._Z._Z._Z.PC</t>
  </si>
  <si>
    <t>CBD2.Q.ES.W0.11._Z._Z.A.A.I2003._Z._Z._Z._Z._Z._Z.PC</t>
  </si>
  <si>
    <t>CBD2.Q.B0.W0.11._Z._Z.A.A.I2004._Z._Z._Z._Z._Z._Z.PC</t>
  </si>
  <si>
    <t>CBD2.Q.U2.W0.11._Z._Z.A.A.I2004._Z._Z._Z._Z._Z._Z.PC</t>
  </si>
  <si>
    <t>CBD2.Q.FR.W0.11._Z._Z.A.A.I2004._Z._Z._Z._Z._Z._Z.PC</t>
  </si>
  <si>
    <t>CBD2.Q.DE.W0.11._Z._Z.A.A.I2004._Z._Z._Z._Z._Z._Z.PC</t>
  </si>
  <si>
    <t>CBD2.Q.IT.W0.11._Z._Z.A.A.I2004._Z._Z._Z._Z._Z._Z.PC</t>
  </si>
  <si>
    <t>CBD2.Q.ES.W0.11._Z._Z.A.A.I2004._Z._Z._Z._Z._Z._Z.PC</t>
  </si>
  <si>
    <t>CBD2.Q.B0.W0.11._Z._Z.A.F.I3632._Z._Z._Z._Z._Z._Z.PC</t>
  </si>
  <si>
    <t>CBD2.Q.U2.W0.11._Z._Z.A.F.I3632._Z._Z._Z._Z._Z._Z.PC</t>
  </si>
  <si>
    <t>CBD2.Q.FR.W0.11._Z._Z.A.F.I3632._Z._Z._Z._Z._Z._Z.PC</t>
  </si>
  <si>
    <t>CBD2.Q.DE.W0.11._Z._Z.A.F.I3632._Z._Z._Z._Z._Z._Z.PC</t>
  </si>
  <si>
    <t>CBD2.Q.IT.W0.11._Z._Z.A.F.I3632._Z._Z._Z._Z._Z._Z.PC</t>
  </si>
  <si>
    <t>CBD2.Q.ES.W0.11._Z._Z.A.F.I3632._Z._Z._Z._Z._Z._Z.PC</t>
  </si>
  <si>
    <t>CBD2.Q.B0.W0.11.S1M._Z.A.F.I3632._Z._Z._Z._Z._Z._Z.PC</t>
  </si>
  <si>
    <t>CBD2.Q.U2.W0.11.S1M._Z.A.F.I3632._Z._Z._Z._Z._Z._Z.PC</t>
  </si>
  <si>
    <t>CBD2.Q.FR.W0.11.S1M._Z.A.F.I3632._Z._Z._Z._Z._Z._Z.PC</t>
  </si>
  <si>
    <t>CBD2.Q.DE.W0.11.S1M._Z.A.F.I3632._Z._Z._Z._Z._Z._Z.PC</t>
  </si>
  <si>
    <t>CBD2.Q.IT.W0.11.S1M._Z.A.F.I3632._Z._Z._Z._Z._Z._Z.PC</t>
  </si>
  <si>
    <t>CBD2.Q.ES.W0.11.S1M._Z.A.F.I3632._Z._Z._Z._Z._Z._Z.PC</t>
  </si>
  <si>
    <t>CBD2.Q.B0.W0.11.S11._Z.A.F.I3632._Z._Z._Z._Z._Z._Z.PC</t>
  </si>
  <si>
    <t>CBD2.Q.U2.W0.11.S11._Z.A.F.I3632._Z._Z._Z._Z._Z._Z.PC</t>
  </si>
  <si>
    <t>CBD2.Q.FR.W0.11.S11._Z.A.F.I3632._Z._Z._Z._Z._Z._Z.PC</t>
  </si>
  <si>
    <t>CBD2.Q.DE.W0.11.S11._Z.A.F.I3632._Z._Z._Z._Z._Z._Z.PC</t>
  </si>
  <si>
    <t>CBD2.Q.IT.W0.11.S11._Z.A.F.I3632._Z._Z._Z._Z._Z._Z.PC</t>
  </si>
  <si>
    <t>CBD2.Q.ES.W0.11.S11._Z.A.F.I3632._Z._Z._Z._Z._Z._Z.PC</t>
  </si>
  <si>
    <t>CBD2.Q.B0.W0.11._Z._Z.A.A.I4008._Z._Z._Z._Z._Z._Z.PC</t>
  </si>
  <si>
    <t>CBD2.Q.U2.W0.11._Z._Z.A.A.I4008._Z._Z._Z._Z._Z._Z.PC</t>
  </si>
  <si>
    <t>CBD2.Q.FR.W0.11._Z._Z.A.A.I4008._Z._Z._Z._Z._Z._Z.PC</t>
  </si>
  <si>
    <t>CBD2.Q.DE.W0.11._Z._Z.A.A.I4008._Z._Z._Z._Z._Z._Z.PC</t>
  </si>
  <si>
    <t>CBD2.Q.IT.W0.11._Z._Z.A.A.I4008._Z._Z._Z._Z._Z._Z.PC</t>
  </si>
  <si>
    <t>CBD2.Q.ES.W0.11._Z._Z.A.A.I4008._Z._Z._Z._Z._Z._Z.PC</t>
  </si>
  <si>
    <t>CZ</t>
  </si>
  <si>
    <t>RO</t>
  </si>
  <si>
    <t>SE</t>
  </si>
  <si>
    <t>DK</t>
  </si>
  <si>
    <t>PL</t>
  </si>
  <si>
    <t>B0</t>
  </si>
  <si>
    <t>U2</t>
  </si>
  <si>
    <t>HU</t>
  </si>
  <si>
    <t>serie sdw</t>
  </si>
  <si>
    <t>CBD2.Q.CZ.W0.11._Z._Z.A.A.I4008._Z._Z._Z._Z._Z._Z.PC</t>
  </si>
  <si>
    <t>CBD2.Q.LV.W0.11._Z._Z.A.A.I4008._Z._Z._Z._Z._Z._Z.PC</t>
  </si>
  <si>
    <t>CBD2.Q.LU.W0.11._Z._Z.A.A.I4008._Z._Z._Z._Z._Z._Z.PC</t>
  </si>
  <si>
    <t>CBD2.Q.BG.W0.11._Z._Z.A.A.I4008._Z._Z._Z._Z._Z._Z.PC</t>
  </si>
  <si>
    <t>CBD2.Q.EE.W0.11._Z._Z.A.A.I4008._Z._Z._Z._Z._Z._Z.PC</t>
  </si>
  <si>
    <t>CBD2.Q.RO.W0.11._Z._Z.A.A.I4008._Z._Z._Z._Z._Z._Z.PC</t>
  </si>
  <si>
    <t>CBD2.Q.MT.W0.11._Z._Z.A.A.I4008._Z._Z._Z._Z._Z._Z.PC</t>
  </si>
  <si>
    <t>CBD2.Q.SK.W0.11._Z._Z.A.A.I4008._Z._Z._Z._Z._Z._Z.PC</t>
  </si>
  <si>
    <t>CBD2.Q.HR.W0.11._Z._Z.A.A.I4008._Z._Z._Z._Z._Z._Z.PC</t>
  </si>
  <si>
    <t>CBD2.Q.SE.W0.11._Z._Z.A.A.I4008._Z._Z._Z._Z._Z._Z.PC</t>
  </si>
  <si>
    <t>CBD2.Q.DK.W0.11._Z._Z.A.A.I4008._Z._Z._Z._Z._Z._Z.PC</t>
  </si>
  <si>
    <t>CBD2.Q.LT.W0.11._Z._Z.A.A.I4008._Z._Z._Z._Z._Z._Z.PC</t>
  </si>
  <si>
    <t>CBD2.Q.PL.W0.11._Z._Z.A.A.I4008._Z._Z._Z._Z._Z._Z.PC</t>
  </si>
  <si>
    <t>CBD2.Q.FI.W0.11._Z._Z.A.A.I4008._Z._Z._Z._Z._Z._Z.PC</t>
  </si>
  <si>
    <t>CBD2.Q.NL.W0.11._Z._Z.A.A.I4008._Z._Z._Z._Z._Z._Z.PC</t>
  </si>
  <si>
    <t>CBD2.Q.IE.W0.11._Z._Z.A.A.I4008._Z._Z._Z._Z._Z._Z.PC</t>
  </si>
  <si>
    <t>CBD2.Q.BE.W0.11._Z._Z.A.A.I4008._Z._Z._Z._Z._Z._Z.PC</t>
  </si>
  <si>
    <t>CBD2.Q.CY.W0.11._Z._Z.A.A.I4008._Z._Z._Z._Z._Z._Z.PC</t>
  </si>
  <si>
    <t>CBD2.Q.SI.W0.11._Z._Z.A.A.I4008._Z._Z._Z._Z._Z._Z.PC</t>
  </si>
  <si>
    <t>CBD2.Q.AT.W0.11._Z._Z.A.A.I4008._Z._Z._Z._Z._Z._Z.PC</t>
  </si>
  <si>
    <t>CBD2.Q.HU.W0.11._Z._Z.A.A.I4008._Z._Z._Z._Z._Z._Z.PC</t>
  </si>
  <si>
    <t>CBD2.Q.GR.W0.11._Z._Z.A.A.I4008._Z._Z._Z._Z._Z._Z.PC</t>
  </si>
  <si>
    <t>CBD2.Q.PT.W0.11._Z._Z.A.A.I4008._Z._Z._Z._Z._Z._Z.PC</t>
  </si>
  <si>
    <t>series SDW:</t>
  </si>
  <si>
    <t>toutes contreparties</t>
  </si>
  <si>
    <t>CBD2.Q.B0.W0.11.S11._Z.A.F.A1100._X.N_.GC._Z.LE._T.EUR</t>
  </si>
  <si>
    <t>CBD2.Q.B0.W0.11.S1M._Z.A.F.A1100._X.N_.GC._Z.LE._T.EUR</t>
  </si>
  <si>
    <t>CBD2.Q.B0.W0.11._Z._Z.A.F.A1100._X.N_.GC._Z.LE._T.EUR</t>
  </si>
  <si>
    <t>CBD2.Q.DE.W0.11.S11._Z.A.F.A1100._X.N_.GC._Z.LE._T.EUR</t>
  </si>
  <si>
    <t>CBD2.Q.DE.W0.11.S1M._Z.A.F.A1100._X.N_.GC._Z.LE._T.EUR</t>
  </si>
  <si>
    <t>CBD2.Q.DE.W0.11._Z._Z.A.F.A1100._X.N_.GC._Z.LE._T.EUR</t>
  </si>
  <si>
    <t>CBD2.Q.ES.W0.11.S11._Z.A.F.A1100._X.N_.GC._Z.LE._T.EUR</t>
  </si>
  <si>
    <t>CBD2.Q.ES.W0.11.S1M._Z.A.F.A1100._X.N_.GC._Z.LE._T.EUR</t>
  </si>
  <si>
    <t>CBD2.Q.ES.W0.11._Z._Z.A.F.A1100._X.N_.GC._Z.LE._T.EUR</t>
  </si>
  <si>
    <t>CBD2.Q.FR.W0.11.S11._Z.A.F.A1100._X.N_.GC._Z.LE._T.EUR</t>
  </si>
  <si>
    <t>CBD2.Q.FR.W0.11.S1M._Z.A.F.A1100._X.N_.GC._Z.LE._T.EUR</t>
  </si>
  <si>
    <t>CBD2.Q.FR.W0.11._Z._Z.A.F.A1100._X.N_.GC._Z.LE._T.EUR</t>
  </si>
  <si>
    <t>CBD2.Q.IT.W0.11.S11._Z.A.F.A1100._X.N_.GC._Z.LE._T.EUR</t>
  </si>
  <si>
    <t>CBD2.Q.IT.W0.11.S1M._Z.A.F.A1100._X.N_.GC._Z.LE._T.EUR</t>
  </si>
  <si>
    <t>CBD2.Q.IT.W0.11._Z._Z.A.F.A1100._X.N_.GC._Z.LE._T.EUR</t>
  </si>
  <si>
    <t>CBD2.Q.U2.W0.11.S11._Z.A.F.A1100._X.N_.GC._Z.LE._T.EUR</t>
  </si>
  <si>
    <t>CBD2.Q.U2.W0.11.S1M._Z.A.F.A1100._X.N_.GC._Z.LE._T.EUR</t>
  </si>
  <si>
    <t>CBD2.Q.U2.W0.11._Z._Z.A.F.A1100._X.N_.GC._Z.LE._T.EUR</t>
  </si>
  <si>
    <t>SSI.A.D0.122C.N30.1.U6.Z0Z.Z</t>
  </si>
  <si>
    <t>https://sdw.ecb.europa.eu/browse.do?node=9689719</t>
  </si>
  <si>
    <t>series SDW</t>
  </si>
  <si>
    <t>SSI.A.U2.122C.N30.1.U6.Z0Z.Z</t>
  </si>
  <si>
    <t>SSI.A.FR.122C.N30.1.U6.Z0Z.Z</t>
  </si>
  <si>
    <t>SSI.A.DE.122C.N30.1.U6.Z0Z.Z</t>
  </si>
  <si>
    <t>SSI.A.IT.122C.N30.1.U6.Z0Z.Z</t>
  </si>
  <si>
    <t>SSI.A.ES.122C.N30.1.U6.Z0Z.Z</t>
  </si>
  <si>
    <t xml:space="preserve">Source : BCE (SSI ̶Banking Structural Financial Indicators)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</si>
</sst>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_-;\-* #,##0_-;_-* &quot;-&quot;??_-;_-@_-"/>
    <numFmt numFmtId="165" formatCode="\+#,##0;\-#,##0;#,##0"/>
    <numFmt numFmtId="166" formatCode="_-* #,##0_-;\-* #,##0_-;&quot;&quot;;_-@_-"/>
    <numFmt numFmtId="167" formatCode="_-* #,##0.00\ _€_-;\-* #,##0.00\ _€_-;_-* &quot;-&quot;??\ _€_-;_-@_-"/>
    <numFmt numFmtId="168" formatCode="_-* #,##0\ _€_-;\-* #,##0\ _€_-;_-* &quot;-&quot;??\ _€_-;_-@_-"/>
    <numFmt numFmtId="169" formatCode="#,##0.000"/>
    <numFmt numFmtId="170" formatCode="#,##0_ ;\-#,##0\ "/>
    <numFmt numFmtId="171" formatCode="_-* #,##0.0\ _€_-;\-* #,##0.0\ _€_-;_-* &quot;-&quot;??\ _€_-;_-@_-"/>
    <numFmt numFmtId="172" formatCode="0.0"/>
    <numFmt numFmtId="173" formatCode="#,##0.0"/>
    <numFmt numFmtId="174" formatCode="_-* #,##0.0\ _€_-;\-* #,##0.0\ _€_-;_-* &quot;-&quot;?\ _€_-;_-@_-"/>
    <numFmt numFmtId="175" formatCode="0.0%"/>
    <numFmt numFmtId="176" formatCode="#,##0.0_ ;\-#,##0.0\ "/>
    <numFmt numFmtId="177" formatCode="_-* #,##0_-;\-* #,##0_-;0;_-@_-"/>
    <numFmt numFmtId="178" formatCode="_-* #,##0_-;\-* #,##0_-;0_-;_-@_-"/>
    <numFmt numFmtId="179" formatCode="[$-40C]mmm\-yy;@"/>
    <numFmt numFmtId="180" formatCode="_-* #,##0.0_-;\-* #,##0.0_-;_-* &quot;-&quot;??_-;_-@_-"/>
    <numFmt numFmtId="181" formatCode="0.0&quot;%&quot;"/>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u/>
      <sz val="11"/>
      <color theme="10"/>
      <name val="Calibri"/>
      <family val="2"/>
      <scheme val="minor"/>
    </font>
    <font>
      <sz val="8"/>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1"/>
      <color indexed="8"/>
      <name val="Calibri"/>
      <family val="2"/>
    </font>
    <font>
      <b/>
      <sz val="11"/>
      <color rgb="FF000000"/>
      <name val="Calibri"/>
      <family val="2"/>
      <scheme val="minor"/>
    </font>
    <font>
      <sz val="11"/>
      <color rgb="FF000000"/>
      <name val="Calibri"/>
      <family val="2"/>
      <scheme val="minor"/>
    </font>
    <font>
      <i/>
      <sz val="11"/>
      <color rgb="FF000000"/>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b/>
      <sz val="10"/>
      <color rgb="FF000000"/>
      <name val="Calibri"/>
      <family val="2"/>
      <scheme val="minor"/>
    </font>
    <font>
      <sz val="9"/>
      <color rgb="FF000000"/>
      <name val="Calibri"/>
      <family val="2"/>
      <scheme val="minor"/>
    </font>
    <font>
      <sz val="8"/>
      <color rgb="FF000000"/>
      <name val="Calibri"/>
      <family val="2"/>
      <scheme val="minor"/>
    </font>
    <font>
      <b/>
      <sz val="8"/>
      <color rgb="FF000000"/>
      <name val="Calibri"/>
      <family val="2"/>
      <scheme val="minor"/>
    </font>
    <font>
      <sz val="11"/>
      <color theme="1"/>
      <name val="Times New Roman"/>
      <family val="1"/>
    </font>
    <font>
      <b/>
      <sz val="8"/>
      <color rgb="FF000000"/>
      <name val="Arial"/>
      <family val="2"/>
    </font>
    <font>
      <sz val="11"/>
      <color theme="1"/>
      <name val="Calibri"/>
      <family val="2"/>
    </font>
    <font>
      <b/>
      <sz val="11"/>
      <color rgb="FF000000"/>
      <name val="Calibri"/>
      <family val="2"/>
    </font>
  </fonts>
  <fills count="22">
    <fill>
      <patternFill patternType="none"/>
    </fill>
    <fill>
      <patternFill patternType="gray125"/>
    </fill>
    <fill>
      <patternFill patternType="solid">
        <fgColor theme="4" tint="0.79998168889431442"/>
        <bgColor indexed="65"/>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rgb="FF000000"/>
      </patternFill>
    </fill>
    <fill>
      <patternFill patternType="solid">
        <fgColor theme="4" tint="0.59996337778862885"/>
        <bgColor indexed="64"/>
      </patternFill>
    </fill>
    <fill>
      <patternFill patternType="solid">
        <fgColor theme="4" tint="0.59999389629810485"/>
        <bgColor rgb="FF000000"/>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CEC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rgb="FF000000"/>
      </patternFill>
    </fill>
    <fill>
      <patternFill patternType="solid">
        <fgColor theme="8"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FFFFFF"/>
        <bgColor rgb="FF000000"/>
      </patternFill>
    </fill>
  </fills>
  <borders count="33">
    <border>
      <left/>
      <right/>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bottom style="thin">
        <color auto="1"/>
      </bottom>
      <diagonal/>
    </border>
    <border>
      <left/>
      <right style="thin">
        <color auto="1"/>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FF0000"/>
      </left>
      <right style="thin">
        <color indexed="64"/>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right/>
      <top style="medium">
        <color rgb="FFFF0000"/>
      </top>
      <bottom style="medium">
        <color rgb="FFFF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rgb="FFFF0000"/>
      </top>
      <bottom style="medium">
        <color rgb="FFFF0000"/>
      </bottom>
      <diagonal/>
    </border>
    <border>
      <left style="thin">
        <color auto="1"/>
      </left>
      <right style="thin">
        <color auto="1"/>
      </right>
      <top style="thin">
        <color rgb="FFFF0000"/>
      </top>
      <bottom style="thin">
        <color rgb="FFFF0000"/>
      </bottom>
      <diagonal/>
    </border>
    <border>
      <left style="thin">
        <color auto="1"/>
      </left>
      <right/>
      <top style="thin">
        <color rgb="FFFF0000"/>
      </top>
      <bottom style="thin">
        <color rgb="FFFF0000"/>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5" fillId="0" borderId="0" applyNumberFormat="0" applyFill="0" applyBorder="0" applyAlignment="0" applyProtection="0"/>
    <xf numFmtId="0" fontId="7" fillId="0" borderId="0"/>
    <xf numFmtId="0" fontId="1" fillId="0" borderId="0"/>
    <xf numFmtId="9" fontId="17"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cellStyleXfs>
  <cellXfs count="1332">
    <xf numFmtId="0" fontId="0" fillId="0" borderId="0" xfId="0"/>
    <xf numFmtId="0" fontId="2" fillId="0" borderId="0" xfId="0" applyFont="1"/>
    <xf numFmtId="0" fontId="5" fillId="0" borderId="0" xfId="4"/>
    <xf numFmtId="0" fontId="3" fillId="0" borderId="0" xfId="0" applyFont="1"/>
    <xf numFmtId="0" fontId="6" fillId="0" borderId="0" xfId="0" applyFont="1" applyAlignment="1"/>
    <xf numFmtId="0" fontId="8" fillId="0" borderId="1" xfId="5" applyFont="1" applyFill="1" applyBorder="1" applyAlignment="1">
      <alignment horizontal="center" vertical="center"/>
    </xf>
    <xf numFmtId="14" fontId="8" fillId="0" borderId="2" xfId="5" applyNumberFormat="1" applyFont="1" applyFill="1" applyBorder="1" applyAlignment="1">
      <alignment horizontal="center" vertical="center" wrapText="1"/>
    </xf>
    <xf numFmtId="14" fontId="8" fillId="0" borderId="3" xfId="5" applyNumberFormat="1" applyFont="1" applyFill="1" applyBorder="1" applyAlignment="1">
      <alignment horizontal="center" vertical="center" wrapText="1"/>
    </xf>
    <xf numFmtId="0" fontId="8" fillId="0" borderId="3" xfId="5" applyFont="1" applyFill="1" applyBorder="1" applyAlignment="1">
      <alignment horizontal="center" vertical="center" wrapText="1"/>
    </xf>
    <xf numFmtId="0" fontId="9" fillId="3" borderId="4" xfId="5" applyFont="1" applyFill="1" applyBorder="1" applyAlignment="1">
      <alignment horizontal="left" vertical="center" indent="1"/>
    </xf>
    <xf numFmtId="164" fontId="9" fillId="3" borderId="5" xfId="1" applyNumberFormat="1" applyFont="1" applyFill="1" applyBorder="1" applyAlignment="1">
      <alignment horizontal="center" vertical="center"/>
    </xf>
    <xf numFmtId="164" fontId="9" fillId="3" borderId="0" xfId="1" applyNumberFormat="1" applyFont="1" applyFill="1" applyBorder="1" applyAlignment="1">
      <alignment horizontal="center" vertical="center"/>
    </xf>
    <xf numFmtId="165" fontId="9" fillId="3" borderId="0" xfId="1" applyNumberFormat="1" applyFont="1" applyFill="1" applyBorder="1" applyAlignment="1">
      <alignment horizontal="right" vertical="center" wrapText="1"/>
    </xf>
    <xf numFmtId="164" fontId="9" fillId="0" borderId="0" xfId="1" applyNumberFormat="1" applyFont="1" applyFill="1" applyBorder="1" applyAlignment="1">
      <alignment horizontal="center" vertical="center"/>
    </xf>
    <xf numFmtId="165" fontId="9" fillId="0" borderId="0" xfId="1" applyNumberFormat="1" applyFont="1" applyFill="1" applyBorder="1" applyAlignment="1">
      <alignment horizontal="right" vertical="center" wrapText="1"/>
    </xf>
    <xf numFmtId="0" fontId="9" fillId="4" borderId="4" xfId="5" applyFont="1" applyFill="1" applyBorder="1" applyAlignment="1">
      <alignment horizontal="left" vertical="center"/>
    </xf>
    <xf numFmtId="164" fontId="9" fillId="4" borderId="5" xfId="1" applyNumberFormat="1" applyFont="1" applyFill="1" applyBorder="1" applyAlignment="1">
      <alignment horizontal="center" vertical="center"/>
    </xf>
    <xf numFmtId="164" fontId="9" fillId="4" borderId="0" xfId="1" applyNumberFormat="1" applyFont="1" applyFill="1" applyBorder="1" applyAlignment="1">
      <alignment horizontal="center" vertical="center"/>
    </xf>
    <xf numFmtId="165" fontId="9" fillId="4" borderId="0" xfId="1" applyNumberFormat="1" applyFont="1" applyFill="1" applyBorder="1" applyAlignment="1">
      <alignment horizontal="right" vertical="center" wrapText="1"/>
    </xf>
    <xf numFmtId="0" fontId="0" fillId="4" borderId="0" xfId="0" applyFont="1" applyFill="1" applyBorder="1" applyAlignment="1">
      <alignment horizontal="left" vertical="center" wrapText="1" indent="1"/>
    </xf>
    <xf numFmtId="0" fontId="11" fillId="4" borderId="0" xfId="0" applyFont="1" applyFill="1" applyBorder="1" applyAlignment="1">
      <alignment horizontal="left" vertical="center" wrapText="1" indent="2"/>
    </xf>
    <xf numFmtId="0" fontId="9" fillId="4" borderId="4" xfId="0" applyFont="1" applyFill="1" applyBorder="1" applyAlignment="1">
      <alignment horizontal="left" wrapText="1"/>
    </xf>
    <xf numFmtId="164" fontId="9" fillId="4" borderId="5" xfId="1" applyNumberFormat="1" applyFont="1" applyFill="1" applyBorder="1" applyAlignment="1">
      <alignment horizontal="center"/>
    </xf>
    <xf numFmtId="164" fontId="9" fillId="4" borderId="0" xfId="1" applyNumberFormat="1" applyFont="1" applyFill="1" applyBorder="1" applyAlignment="1">
      <alignment horizontal="center"/>
    </xf>
    <xf numFmtId="0" fontId="9" fillId="0" borderId="4" xfId="0" applyFont="1" applyFill="1" applyBorder="1" applyAlignment="1">
      <alignment horizontal="left" wrapText="1"/>
    </xf>
    <xf numFmtId="164" fontId="9" fillId="0" borderId="5" xfId="1" applyNumberFormat="1" applyFont="1" applyFill="1" applyBorder="1" applyAlignment="1">
      <alignment horizontal="center"/>
    </xf>
    <xf numFmtId="164" fontId="9" fillId="0" borderId="0" xfId="1" applyNumberFormat="1" applyFont="1" applyFill="1" applyBorder="1" applyAlignment="1">
      <alignment horizontal="center"/>
    </xf>
    <xf numFmtId="0" fontId="8" fillId="5" borderId="4" xfId="5" applyFont="1" applyFill="1" applyBorder="1" applyAlignment="1">
      <alignment horizontal="left" vertical="top"/>
    </xf>
    <xf numFmtId="164" fontId="8" fillId="5" borderId="0" xfId="5" applyNumberFormat="1" applyFont="1" applyFill="1" applyBorder="1" applyAlignment="1">
      <alignment horizontal="right" vertical="center"/>
    </xf>
    <xf numFmtId="165" fontId="9" fillId="5" borderId="0" xfId="1" applyNumberFormat="1" applyFont="1" applyFill="1" applyBorder="1" applyAlignment="1">
      <alignment horizontal="right" vertical="center" wrapText="1"/>
    </xf>
    <xf numFmtId="0" fontId="9" fillId="0" borderId="4" xfId="0" applyFont="1" applyFill="1" applyBorder="1" applyAlignment="1">
      <alignment horizontal="left"/>
    </xf>
    <xf numFmtId="0" fontId="8" fillId="5" borderId="4" xfId="5" applyFont="1" applyFill="1" applyBorder="1" applyAlignment="1">
      <alignment horizontal="left" vertical="center"/>
    </xf>
    <xf numFmtId="0" fontId="9" fillId="0" borderId="4" xfId="5" applyFont="1" applyFill="1" applyBorder="1" applyAlignment="1">
      <alignment horizontal="left" vertical="center"/>
    </xf>
    <xf numFmtId="164" fontId="9" fillId="0" borderId="5" xfId="1" applyNumberFormat="1" applyFont="1" applyFill="1" applyBorder="1" applyAlignment="1">
      <alignment horizontal="center" vertical="center"/>
    </xf>
    <xf numFmtId="0" fontId="0" fillId="0" borderId="6" xfId="0" applyBorder="1" applyAlignment="1">
      <alignment horizontal="center" vertical="center"/>
    </xf>
    <xf numFmtId="0" fontId="2" fillId="0" borderId="1" xfId="0" applyFont="1" applyBorder="1" applyAlignment="1">
      <alignment horizontal="center" vertical="center"/>
    </xf>
    <xf numFmtId="0" fontId="12" fillId="4" borderId="4" xfId="0" applyFont="1" applyFill="1" applyBorder="1" applyAlignment="1">
      <alignment horizontal="left" vertical="center" indent="1"/>
    </xf>
    <xf numFmtId="3" fontId="9" fillId="4" borderId="5" xfId="0" applyNumberFormat="1" applyFont="1" applyFill="1" applyBorder="1" applyAlignment="1">
      <alignment horizontal="center" vertical="center"/>
    </xf>
    <xf numFmtId="3" fontId="9" fillId="4" borderId="0" xfId="0" applyNumberFormat="1" applyFont="1" applyFill="1" applyBorder="1" applyAlignment="1">
      <alignment horizontal="center" vertical="center"/>
    </xf>
    <xf numFmtId="3" fontId="12" fillId="4" borderId="0" xfId="0" applyNumberFormat="1" applyFont="1" applyFill="1" applyBorder="1" applyAlignment="1">
      <alignment vertical="center"/>
    </xf>
    <xf numFmtId="0" fontId="12" fillId="5" borderId="4" xfId="0" applyFont="1" applyFill="1" applyBorder="1" applyAlignment="1">
      <alignment horizontal="left" vertical="center" indent="1"/>
    </xf>
    <xf numFmtId="3" fontId="9" fillId="5" borderId="5" xfId="0" applyNumberFormat="1" applyFont="1" applyFill="1" applyBorder="1" applyAlignment="1">
      <alignment horizontal="center" vertical="center"/>
    </xf>
    <xf numFmtId="3" fontId="9" fillId="5" borderId="0" xfId="0" applyNumberFormat="1" applyFont="1" applyFill="1" applyBorder="1" applyAlignment="1">
      <alignment horizontal="center" vertical="center"/>
    </xf>
    <xf numFmtId="3" fontId="12" fillId="5" borderId="0" xfId="0" applyNumberFormat="1" applyFont="1" applyFill="1" applyBorder="1" applyAlignment="1">
      <alignment vertical="center"/>
    </xf>
    <xf numFmtId="0" fontId="12" fillId="0" borderId="4" xfId="0" applyFont="1" applyFill="1" applyBorder="1" applyAlignment="1">
      <alignment horizontal="left" vertical="center" indent="1"/>
    </xf>
    <xf numFmtId="3" fontId="9" fillId="0" borderId="5"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3" fontId="12" fillId="0" borderId="0" xfId="0" applyNumberFormat="1" applyFont="1" applyFill="1" applyBorder="1" applyAlignment="1">
      <alignment vertical="center"/>
    </xf>
    <xf numFmtId="0" fontId="13" fillId="6" borderId="7" xfId="0" applyFont="1" applyFill="1" applyBorder="1" applyAlignment="1">
      <alignment vertical="center"/>
    </xf>
    <xf numFmtId="3" fontId="2" fillId="6" borderId="8" xfId="0" applyNumberFormat="1" applyFont="1" applyFill="1" applyBorder="1" applyAlignment="1">
      <alignment vertical="center"/>
    </xf>
    <xf numFmtId="0" fontId="2" fillId="0" borderId="9" xfId="0" applyFont="1" applyBorder="1" applyAlignment="1">
      <alignment horizontal="center" wrapText="1"/>
    </xf>
    <xf numFmtId="0" fontId="0" fillId="0" borderId="12" xfId="0" applyBorder="1"/>
    <xf numFmtId="0" fontId="0" fillId="0" borderId="8" xfId="0" applyBorder="1"/>
    <xf numFmtId="0" fontId="0" fillId="0" borderId="7" xfId="0" applyBorder="1"/>
    <xf numFmtId="0" fontId="0" fillId="0" borderId="5" xfId="0" applyBorder="1"/>
    <xf numFmtId="0" fontId="0" fillId="0" borderId="0" xfId="0" applyBorder="1"/>
    <xf numFmtId="0" fontId="0" fillId="0" borderId="4" xfId="0" applyBorder="1"/>
    <xf numFmtId="0" fontId="13" fillId="7" borderId="6" xfId="5" applyFont="1" applyFill="1" applyBorder="1" applyAlignment="1">
      <alignment horizontal="left" vertical="center" wrapText="1"/>
    </xf>
    <xf numFmtId="0" fontId="13" fillId="7" borderId="2" xfId="5" applyFont="1" applyFill="1" applyBorder="1" applyAlignment="1">
      <alignment horizontal="center" vertical="center" wrapText="1"/>
    </xf>
    <xf numFmtId="0" fontId="13" fillId="7" borderId="3" xfId="5" applyFont="1" applyFill="1" applyBorder="1" applyAlignment="1">
      <alignment horizontal="center" vertical="center" wrapText="1"/>
    </xf>
    <xf numFmtId="11" fontId="13" fillId="7" borderId="3" xfId="5" applyNumberFormat="1" applyFont="1" applyFill="1" applyBorder="1" applyAlignment="1">
      <alignment horizontal="center" vertical="center"/>
    </xf>
    <xf numFmtId="164" fontId="13" fillId="6" borderId="8" xfId="1" applyNumberFormat="1" applyFont="1" applyFill="1" applyBorder="1" applyAlignment="1">
      <alignment vertical="center" wrapText="1"/>
    </xf>
    <xf numFmtId="166" fontId="13" fillId="6" borderId="12" xfId="1" applyNumberFormat="1" applyFont="1" applyFill="1" applyBorder="1" applyAlignment="1">
      <alignment vertical="center" wrapText="1"/>
    </xf>
    <xf numFmtId="166" fontId="13" fillId="6" borderId="8" xfId="1" applyNumberFormat="1" applyFont="1" applyFill="1" applyBorder="1" applyAlignment="1">
      <alignment vertical="center" wrapText="1"/>
    </xf>
    <xf numFmtId="164" fontId="12" fillId="0" borderId="4" xfId="1" applyNumberFormat="1" applyFont="1" applyFill="1" applyBorder="1" applyAlignment="1">
      <alignment horizontal="left" indent="1"/>
    </xf>
    <xf numFmtId="166" fontId="12" fillId="0" borderId="0" xfId="1" applyNumberFormat="1" applyFont="1" applyFill="1" applyBorder="1" applyAlignment="1">
      <alignment horizontal="right"/>
    </xf>
    <xf numFmtId="166" fontId="12" fillId="0" borderId="5" xfId="1" applyNumberFormat="1" applyFont="1" applyFill="1" applyBorder="1"/>
    <xf numFmtId="164" fontId="12" fillId="5" borderId="4" xfId="1" applyNumberFormat="1" applyFont="1" applyFill="1" applyBorder="1" applyAlignment="1">
      <alignment horizontal="left" indent="1"/>
    </xf>
    <xf numFmtId="166" fontId="12" fillId="5" borderId="0" xfId="1" applyNumberFormat="1" applyFont="1" applyFill="1" applyBorder="1" applyAlignment="1">
      <alignment horizontal="right"/>
    </xf>
    <xf numFmtId="166" fontId="12" fillId="5" borderId="5" xfId="1" applyNumberFormat="1" applyFont="1" applyFill="1" applyBorder="1"/>
    <xf numFmtId="0" fontId="13" fillId="7" borderId="6" xfId="5" applyFont="1" applyFill="1" applyBorder="1" applyAlignment="1">
      <alignment horizontal="left" vertical="center"/>
    </xf>
    <xf numFmtId="0" fontId="13" fillId="7" borderId="3" xfId="5" applyFont="1" applyFill="1" applyBorder="1" applyAlignment="1">
      <alignment horizontal="center" vertical="center"/>
    </xf>
    <xf numFmtId="164" fontId="13" fillId="6" borderId="12" xfId="1" applyNumberFormat="1" applyFont="1" applyFill="1" applyBorder="1" applyAlignment="1">
      <alignment vertical="center" wrapText="1"/>
    </xf>
    <xf numFmtId="0" fontId="13" fillId="7" borderId="6" xfId="5" applyFont="1" applyFill="1" applyBorder="1" applyAlignment="1">
      <alignment horizontal="center" vertical="center"/>
    </xf>
    <xf numFmtId="164" fontId="12" fillId="0" borderId="5" xfId="1" applyNumberFormat="1" applyFont="1" applyFill="1" applyBorder="1" applyAlignment="1">
      <alignment horizontal="right"/>
    </xf>
    <xf numFmtId="164" fontId="12" fillId="5" borderId="5" xfId="1" applyNumberFormat="1" applyFont="1" applyFill="1" applyBorder="1" applyAlignment="1">
      <alignment horizontal="right"/>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xf>
    <xf numFmtId="0" fontId="12" fillId="0" borderId="4" xfId="0" applyFont="1" applyFill="1" applyBorder="1" applyAlignment="1">
      <alignment horizontal="left" indent="1"/>
    </xf>
    <xf numFmtId="168" fontId="12" fillId="0" borderId="0" xfId="1" applyNumberFormat="1" applyFont="1" applyFill="1" applyBorder="1" applyAlignment="1">
      <alignment horizontal="right"/>
    </xf>
    <xf numFmtId="168" fontId="12" fillId="0" borderId="7" xfId="1" applyNumberFormat="1" applyFont="1" applyFill="1" applyBorder="1" applyAlignment="1">
      <alignment horizontal="right"/>
    </xf>
    <xf numFmtId="165" fontId="12" fillId="0" borderId="12" xfId="0" applyNumberFormat="1" applyFont="1" applyFill="1" applyBorder="1" applyAlignment="1">
      <alignment horizontal="right"/>
    </xf>
    <xf numFmtId="0" fontId="14" fillId="2" borderId="4" xfId="3" applyFont="1" applyBorder="1" applyAlignment="1">
      <alignment horizontal="left" indent="1"/>
    </xf>
    <xf numFmtId="168" fontId="14" fillId="2" borderId="0" xfId="3" applyNumberFormat="1" applyFont="1" applyBorder="1" applyAlignment="1">
      <alignment horizontal="right"/>
    </xf>
    <xf numFmtId="168" fontId="14" fillId="2" borderId="4" xfId="3" applyNumberFormat="1" applyFont="1" applyBorder="1" applyAlignment="1">
      <alignment horizontal="right"/>
    </xf>
    <xf numFmtId="165" fontId="14" fillId="2" borderId="5" xfId="3" applyNumberFormat="1" applyFont="1" applyBorder="1" applyAlignment="1">
      <alignment horizontal="right"/>
    </xf>
    <xf numFmtId="168" fontId="12" fillId="0" borderId="4" xfId="1" applyNumberFormat="1" applyFont="1" applyFill="1" applyBorder="1" applyAlignment="1">
      <alignment horizontal="right"/>
    </xf>
    <xf numFmtId="165" fontId="12" fillId="0" borderId="5" xfId="0" applyNumberFormat="1" applyFont="1" applyFill="1" applyBorder="1" applyAlignment="1">
      <alignment horizontal="right"/>
    </xf>
    <xf numFmtId="0" fontId="14" fillId="2" borderId="15" xfId="3" applyFont="1" applyBorder="1" applyAlignment="1">
      <alignment horizontal="left" indent="1"/>
    </xf>
    <xf numFmtId="168" fontId="14" fillId="2" borderId="16" xfId="3" applyNumberFormat="1" applyFont="1" applyBorder="1" applyAlignment="1">
      <alignment horizontal="right"/>
    </xf>
    <xf numFmtId="168" fontId="14" fillId="2" borderId="17" xfId="3" applyNumberFormat="1" applyFont="1" applyBorder="1" applyAlignment="1">
      <alignment horizontal="right"/>
    </xf>
    <xf numFmtId="165" fontId="14" fillId="2" borderId="18" xfId="3" applyNumberFormat="1" applyFont="1" applyBorder="1" applyAlignment="1">
      <alignment horizontal="right"/>
    </xf>
    <xf numFmtId="168" fontId="12" fillId="5" borderId="0" xfId="1" applyNumberFormat="1" applyFont="1" applyFill="1" applyBorder="1" applyAlignment="1">
      <alignment horizontal="right"/>
    </xf>
    <xf numFmtId="164" fontId="13" fillId="6" borderId="7" xfId="1" applyNumberFormat="1" applyFont="1" applyFill="1" applyBorder="1" applyAlignment="1">
      <alignment vertical="center" wrapText="1"/>
    </xf>
    <xf numFmtId="3" fontId="15" fillId="8" borderId="8" xfId="0" applyNumberFormat="1" applyFont="1" applyFill="1" applyBorder="1"/>
    <xf numFmtId="165" fontId="15" fillId="8" borderId="12" xfId="0" applyNumberFormat="1" applyFont="1" applyFill="1" applyBorder="1" applyAlignment="1">
      <alignment horizontal="right"/>
    </xf>
    <xf numFmtId="0" fontId="15" fillId="0" borderId="1" xfId="0" applyFont="1" applyBorder="1" applyAlignment="1">
      <alignment vertical="center"/>
    </xf>
    <xf numFmtId="0" fontId="14" fillId="0" borderId="1" xfId="0" applyFont="1" applyBorder="1"/>
    <xf numFmtId="0" fontId="16" fillId="0" borderId="7" xfId="0" applyFont="1" applyBorder="1" applyAlignment="1">
      <alignment horizontal="left" vertical="center" indent="1"/>
    </xf>
    <xf numFmtId="0" fontId="16" fillId="0" borderId="0" xfId="0" applyFont="1" applyBorder="1" applyAlignment="1">
      <alignment horizontal="right" vertical="center"/>
    </xf>
    <xf numFmtId="3" fontId="12" fillId="5" borderId="0" xfId="0" applyNumberFormat="1" applyFont="1" applyFill="1" applyBorder="1" applyAlignment="1">
      <alignment horizontal="right"/>
    </xf>
    <xf numFmtId="0" fontId="2" fillId="0" borderId="19" xfId="6" applyFont="1" applyBorder="1" applyAlignment="1">
      <alignment horizontal="center" vertical="center" wrapText="1"/>
    </xf>
    <xf numFmtId="0" fontId="1" fillId="0" borderId="0" xfId="6" applyBorder="1" applyAlignment="1">
      <alignment horizontal="center"/>
    </xf>
    <xf numFmtId="4" fontId="0" fillId="0" borderId="0" xfId="0" applyNumberFormat="1"/>
    <xf numFmtId="9" fontId="0" fillId="0" borderId="0" xfId="2" applyFont="1"/>
    <xf numFmtId="0" fontId="1" fillId="0" borderId="20" xfId="6" applyBorder="1" applyAlignment="1">
      <alignment horizontal="center"/>
    </xf>
    <xf numFmtId="4" fontId="0" fillId="0" borderId="20" xfId="0" applyNumberFormat="1" applyBorder="1"/>
    <xf numFmtId="9" fontId="0" fillId="0" borderId="20" xfId="2" applyFont="1" applyBorder="1"/>
    <xf numFmtId="0" fontId="0" fillId="4" borderId="4" xfId="0" applyFont="1" applyFill="1" applyBorder="1" applyAlignment="1">
      <alignment vertical="center" wrapText="1"/>
    </xf>
    <xf numFmtId="0" fontId="0" fillId="4" borderId="4" xfId="0" applyFont="1" applyFill="1" applyBorder="1" applyAlignment="1">
      <alignment vertical="top" wrapText="1"/>
    </xf>
    <xf numFmtId="1" fontId="19" fillId="7" borderId="13" xfId="0" applyNumberFormat="1" applyFont="1" applyFill="1" applyBorder="1" applyAlignment="1">
      <alignment horizontal="center" vertical="center" wrapText="1"/>
    </xf>
    <xf numFmtId="1" fontId="19" fillId="7" borderId="4" xfId="0" applyNumberFormat="1" applyFont="1" applyFill="1" applyBorder="1" applyAlignment="1">
      <alignment horizontal="center" vertical="center" wrapText="1"/>
    </xf>
    <xf numFmtId="1" fontId="18" fillId="7" borderId="4" xfId="0" applyNumberFormat="1" applyFont="1" applyFill="1" applyBorder="1" applyAlignment="1">
      <alignment horizontal="center" vertical="center" wrapText="1"/>
    </xf>
    <xf numFmtId="1" fontId="19" fillId="7" borderId="21" xfId="0" applyNumberFormat="1" applyFont="1" applyFill="1" applyBorder="1" applyAlignment="1">
      <alignment horizontal="center" vertical="center" wrapText="1"/>
    </xf>
    <xf numFmtId="1" fontId="19" fillId="7" borderId="22" xfId="0" applyNumberFormat="1" applyFont="1" applyFill="1" applyBorder="1" applyAlignment="1">
      <alignment horizontal="center" vertical="center" wrapText="1"/>
    </xf>
    <xf numFmtId="1" fontId="18" fillId="7" borderId="23" xfId="0" applyNumberFormat="1" applyFont="1" applyFill="1" applyBorder="1" applyAlignment="1">
      <alignment horizontal="center" vertical="center" wrapText="1"/>
    </xf>
    <xf numFmtId="1" fontId="18" fillId="7" borderId="24" xfId="0" applyNumberFormat="1" applyFont="1" applyFill="1" applyBorder="1" applyAlignment="1">
      <alignment horizontal="center" vertical="center" wrapText="1"/>
    </xf>
    <xf numFmtId="0" fontId="18" fillId="9" borderId="25" xfId="0" applyFont="1" applyFill="1" applyBorder="1" applyAlignment="1">
      <alignment vertical="center" wrapText="1"/>
    </xf>
    <xf numFmtId="168" fontId="18" fillId="9" borderId="26" xfId="1" applyNumberFormat="1" applyFont="1" applyFill="1" applyBorder="1" applyAlignment="1">
      <alignment horizontal="center" vertical="center"/>
    </xf>
    <xf numFmtId="168" fontId="18" fillId="9" borderId="27" xfId="1" applyNumberFormat="1" applyFont="1" applyFill="1" applyBorder="1" applyAlignment="1">
      <alignment horizontal="center" vertical="center"/>
    </xf>
    <xf numFmtId="0" fontId="19" fillId="0" borderId="4" xfId="0" applyFont="1" applyFill="1" applyBorder="1" applyAlignment="1">
      <alignment horizontal="left" vertical="top" wrapText="1" indent="1"/>
    </xf>
    <xf numFmtId="1" fontId="0" fillId="0" borderId="5" xfId="1" applyNumberFormat="1" applyFont="1" applyFill="1" applyBorder="1" applyAlignment="1">
      <alignment horizontal="right" vertical="center"/>
    </xf>
    <xf numFmtId="1" fontId="19" fillId="0" borderId="0" xfId="1" applyNumberFormat="1" applyFont="1" applyFill="1" applyBorder="1" applyAlignment="1">
      <alignment horizontal="right" vertical="center"/>
    </xf>
    <xf numFmtId="3" fontId="0" fillId="0" borderId="5" xfId="1" applyNumberFormat="1" applyFont="1" applyFill="1" applyBorder="1" applyAlignment="1">
      <alignment horizontal="right" vertical="center"/>
    </xf>
    <xf numFmtId="3" fontId="19" fillId="0" borderId="0" xfId="1" applyNumberFormat="1" applyFont="1" applyFill="1" applyBorder="1" applyAlignment="1">
      <alignment horizontal="right" vertical="center"/>
    </xf>
    <xf numFmtId="0" fontId="19" fillId="5" borderId="4" xfId="0" applyFont="1" applyFill="1" applyBorder="1" applyAlignment="1">
      <alignment horizontal="left" vertical="top" wrapText="1" indent="1"/>
    </xf>
    <xf numFmtId="1" fontId="19" fillId="5" borderId="5" xfId="1" applyNumberFormat="1" applyFont="1" applyFill="1" applyBorder="1" applyAlignment="1">
      <alignment horizontal="right" vertical="center"/>
    </xf>
    <xf numFmtId="1" fontId="19" fillId="5" borderId="0" xfId="1" applyNumberFormat="1" applyFont="1" applyFill="1" applyBorder="1" applyAlignment="1">
      <alignment horizontal="right" vertical="center"/>
    </xf>
    <xf numFmtId="3" fontId="19" fillId="5" borderId="5" xfId="1" applyNumberFormat="1" applyFont="1" applyFill="1" applyBorder="1" applyAlignment="1">
      <alignment horizontal="right" vertical="center"/>
    </xf>
    <xf numFmtId="3" fontId="19" fillId="5" borderId="0" xfId="1" applyNumberFormat="1" applyFont="1" applyFill="1" applyBorder="1" applyAlignment="1">
      <alignment horizontal="right" vertical="center"/>
    </xf>
    <xf numFmtId="3" fontId="18" fillId="9" borderId="26" xfId="1" applyNumberFormat="1" applyFont="1" applyFill="1" applyBorder="1" applyAlignment="1">
      <alignment horizontal="center" vertical="center"/>
    </xf>
    <xf numFmtId="3" fontId="18" fillId="9" borderId="27" xfId="1" applyNumberFormat="1" applyFont="1" applyFill="1" applyBorder="1" applyAlignment="1">
      <alignment horizontal="center" vertical="center"/>
    </xf>
    <xf numFmtId="0" fontId="2" fillId="4" borderId="19" xfId="0" applyFont="1" applyFill="1" applyBorder="1" applyAlignment="1">
      <alignment horizontal="center" vertical="center" wrapText="1"/>
    </xf>
    <xf numFmtId="0" fontId="2" fillId="4" borderId="4" xfId="0" applyFont="1" applyFill="1" applyBorder="1" applyAlignment="1">
      <alignment horizontal="left"/>
    </xf>
    <xf numFmtId="168" fontId="0" fillId="4" borderId="0" xfId="1" applyNumberFormat="1" applyFont="1" applyFill="1" applyBorder="1"/>
    <xf numFmtId="9" fontId="0" fillId="4" borderId="0" xfId="2" applyFont="1" applyFill="1" applyBorder="1" applyAlignment="1">
      <alignment horizontal="center"/>
    </xf>
    <xf numFmtId="0" fontId="2" fillId="5" borderId="4" xfId="0" applyFont="1" applyFill="1" applyBorder="1" applyAlignment="1">
      <alignment horizontal="left"/>
    </xf>
    <xf numFmtId="168" fontId="0" fillId="5" borderId="0" xfId="1" applyNumberFormat="1" applyFont="1" applyFill="1" applyBorder="1"/>
    <xf numFmtId="9" fontId="0" fillId="5" borderId="0" xfId="2" applyFont="1" applyFill="1" applyBorder="1" applyAlignment="1">
      <alignment horizontal="center"/>
    </xf>
    <xf numFmtId="0" fontId="0" fillId="0" borderId="0" xfId="0" applyFont="1"/>
    <xf numFmtId="0" fontId="0" fillId="0" borderId="6" xfId="0" applyFont="1" applyBorder="1"/>
    <xf numFmtId="0" fontId="2" fillId="0" borderId="19" xfId="0" applyFont="1" applyFill="1" applyBorder="1" applyAlignment="1">
      <alignment horizontal="center" wrapText="1"/>
    </xf>
    <xf numFmtId="0" fontId="2" fillId="0" borderId="9" xfId="0" applyFont="1" applyFill="1" applyBorder="1" applyAlignment="1">
      <alignment horizontal="center" wrapText="1"/>
    </xf>
    <xf numFmtId="1" fontId="18" fillId="0" borderId="19"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168" fontId="0" fillId="4" borderId="5" xfId="1" applyNumberFormat="1" applyFont="1" applyFill="1" applyBorder="1"/>
    <xf numFmtId="168" fontId="0" fillId="5" borderId="5" xfId="1" applyNumberFormat="1" applyFont="1" applyFill="1" applyBorder="1"/>
    <xf numFmtId="0" fontId="19" fillId="5" borderId="4" xfId="0" applyFont="1" applyFill="1" applyBorder="1" applyAlignment="1">
      <alignment horizontal="left" vertical="center" wrapText="1" indent="1"/>
    </xf>
    <xf numFmtId="168" fontId="0" fillId="5" borderId="5" xfId="1" applyNumberFormat="1" applyFont="1" applyFill="1" applyBorder="1" applyAlignment="1">
      <alignment vertical="center"/>
    </xf>
    <xf numFmtId="168" fontId="0" fillId="5" borderId="0" xfId="1" applyNumberFormat="1" applyFont="1" applyFill="1" applyBorder="1" applyAlignment="1">
      <alignment vertical="center"/>
    </xf>
    <xf numFmtId="168" fontId="0" fillId="4" borderId="28" xfId="1" applyNumberFormat="1" applyFont="1" applyFill="1" applyBorder="1"/>
    <xf numFmtId="168" fontId="0" fillId="4" borderId="29" xfId="1" applyNumberFormat="1" applyFont="1" applyFill="1" applyBorder="1"/>
    <xf numFmtId="0" fontId="2" fillId="6" borderId="25" xfId="0" applyFont="1" applyFill="1" applyBorder="1"/>
    <xf numFmtId="3" fontId="2" fillId="6" borderId="27" xfId="0" applyNumberFormat="1" applyFont="1" applyFill="1" applyBorder="1" applyAlignment="1">
      <alignment horizontal="center"/>
    </xf>
    <xf numFmtId="0" fontId="21" fillId="0" borderId="0" xfId="0" applyFont="1" applyFill="1" applyBorder="1"/>
    <xf numFmtId="0" fontId="0" fillId="0" borderId="6" xfId="0" applyFill="1" applyBorder="1"/>
    <xf numFmtId="0" fontId="0" fillId="0" borderId="7" xfId="0" applyBorder="1" applyAlignment="1">
      <alignment horizontal="left" indent="1"/>
    </xf>
    <xf numFmtId="168" fontId="0" fillId="0" borderId="0" xfId="1" applyNumberFormat="1" applyFont="1"/>
    <xf numFmtId="0" fontId="0" fillId="0" borderId="4" xfId="0" applyFill="1" applyBorder="1" applyAlignment="1">
      <alignment horizontal="left" indent="1"/>
    </xf>
    <xf numFmtId="168" fontId="0" fillId="0" borderId="0" xfId="1" applyNumberFormat="1" applyFont="1" applyFill="1"/>
    <xf numFmtId="0" fontId="0" fillId="0" borderId="4" xfId="0" applyBorder="1" applyAlignment="1">
      <alignment horizontal="left" indent="1"/>
    </xf>
    <xf numFmtId="0" fontId="2" fillId="6" borderId="7" xfId="0" applyFont="1" applyFill="1" applyBorder="1"/>
    <xf numFmtId="168" fontId="2" fillId="6" borderId="8" xfId="0" applyNumberFormat="1" applyFont="1" applyFill="1" applyBorder="1"/>
    <xf numFmtId="0" fontId="0" fillId="0" borderId="6" xfId="0" applyFont="1" applyBorder="1" applyAlignment="1">
      <alignment vertical="top"/>
    </xf>
    <xf numFmtId="0" fontId="2" fillId="0" borderId="19" xfId="0" applyFont="1" applyFill="1" applyBorder="1" applyAlignment="1">
      <alignment horizontal="center" vertical="center" wrapText="1"/>
    </xf>
    <xf numFmtId="0" fontId="0" fillId="0" borderId="7" xfId="0" applyFill="1" applyBorder="1" applyAlignment="1">
      <alignment horizontal="left" indent="1"/>
    </xf>
    <xf numFmtId="3" fontId="0" fillId="0" borderId="0" xfId="0" applyNumberFormat="1" applyFill="1" applyBorder="1"/>
    <xf numFmtId="3" fontId="2" fillId="6" borderId="8" xfId="0" applyNumberFormat="1" applyFont="1" applyFill="1" applyBorder="1"/>
    <xf numFmtId="0" fontId="0" fillId="4" borderId="0" xfId="0" applyFont="1" applyFill="1"/>
    <xf numFmtId="0" fontId="0" fillId="4" borderId="6" xfId="0" applyFont="1" applyFill="1" applyBorder="1" applyAlignment="1">
      <alignment vertical="center" wrapText="1"/>
    </xf>
    <xf numFmtId="0" fontId="0" fillId="4" borderId="2" xfId="0" applyFont="1" applyFill="1" applyBorder="1" applyAlignment="1">
      <alignment horizontal="center" vertical="center" wrapText="1"/>
    </xf>
    <xf numFmtId="0" fontId="0" fillId="5" borderId="4" xfId="0" applyFont="1" applyFill="1" applyBorder="1" applyAlignment="1">
      <alignment horizontal="left" vertical="center" indent="1"/>
    </xf>
    <xf numFmtId="3" fontId="0" fillId="5" borderId="0" xfId="1" applyNumberFormat="1" applyFont="1" applyFill="1" applyBorder="1" applyAlignment="1">
      <alignment horizontal="right" vertical="center"/>
    </xf>
    <xf numFmtId="9" fontId="0" fillId="5" borderId="7" xfId="2" applyFont="1" applyFill="1" applyBorder="1" applyAlignment="1">
      <alignment horizontal="right" vertical="center"/>
    </xf>
    <xf numFmtId="3" fontId="0" fillId="5" borderId="12" xfId="1" applyNumberFormat="1" applyFont="1" applyFill="1" applyBorder="1" applyAlignment="1">
      <alignment horizontal="right" vertical="center"/>
    </xf>
    <xf numFmtId="3" fontId="0" fillId="5" borderId="8" xfId="1" applyNumberFormat="1" applyFont="1" applyFill="1" applyBorder="1" applyAlignment="1">
      <alignment horizontal="right" vertical="center"/>
    </xf>
    <xf numFmtId="0" fontId="0" fillId="0" borderId="4" xfId="0" applyFont="1" applyFill="1" applyBorder="1" applyAlignment="1">
      <alignment horizontal="left" vertical="center" wrapText="1" indent="1"/>
    </xf>
    <xf numFmtId="3" fontId="0" fillId="4" borderId="0" xfId="1" applyNumberFormat="1" applyFont="1" applyFill="1" applyBorder="1" applyAlignment="1">
      <alignment horizontal="right" vertical="center"/>
    </xf>
    <xf numFmtId="9" fontId="0" fillId="4" borderId="4" xfId="0" applyNumberFormat="1" applyFont="1" applyFill="1" applyBorder="1" applyAlignment="1">
      <alignment horizontal="right" vertical="center"/>
    </xf>
    <xf numFmtId="3" fontId="0" fillId="4" borderId="5" xfId="1" applyNumberFormat="1" applyFont="1" applyFill="1" applyBorder="1" applyAlignment="1">
      <alignment horizontal="right" vertical="center"/>
    </xf>
    <xf numFmtId="9" fontId="0" fillId="5" borderId="4" xfId="0" applyNumberFormat="1" applyFont="1" applyFill="1" applyBorder="1" applyAlignment="1">
      <alignment horizontal="right" vertical="center"/>
    </xf>
    <xf numFmtId="3" fontId="0" fillId="5" borderId="5" xfId="1" applyNumberFormat="1" applyFont="1" applyFill="1" applyBorder="1" applyAlignment="1">
      <alignment horizontal="right" vertical="center"/>
    </xf>
    <xf numFmtId="0" fontId="0" fillId="4" borderId="4" xfId="0" applyFont="1" applyFill="1" applyBorder="1" applyAlignment="1">
      <alignment horizontal="left" vertical="center" indent="1"/>
    </xf>
    <xf numFmtId="3" fontId="0" fillId="4" borderId="3" xfId="1" applyNumberFormat="1" applyFont="1" applyFill="1" applyBorder="1" applyAlignment="1">
      <alignment horizontal="right" vertical="center"/>
    </xf>
    <xf numFmtId="3" fontId="0" fillId="4" borderId="1" xfId="1" applyNumberFormat="1" applyFont="1" applyFill="1" applyBorder="1" applyAlignment="1">
      <alignment horizontal="right" vertical="center"/>
    </xf>
    <xf numFmtId="9" fontId="0" fillId="4" borderId="6" xfId="0" applyNumberFormat="1" applyFont="1" applyFill="1" applyBorder="1" applyAlignment="1">
      <alignment horizontal="right" vertical="center"/>
    </xf>
    <xf numFmtId="3" fontId="8" fillId="6" borderId="7" xfId="0" applyNumberFormat="1" applyFont="1" applyFill="1" applyBorder="1"/>
    <xf numFmtId="3" fontId="8" fillId="6" borderId="8" xfId="1" applyNumberFormat="1" applyFont="1" applyFill="1" applyBorder="1" applyAlignment="1">
      <alignment horizontal="right" vertical="center" wrapText="1"/>
    </xf>
    <xf numFmtId="9" fontId="8" fillId="6" borderId="7" xfId="2" applyFont="1" applyFill="1" applyBorder="1" applyAlignment="1">
      <alignment horizontal="right"/>
    </xf>
    <xf numFmtId="9" fontId="8" fillId="6" borderId="8" xfId="2" applyFont="1" applyFill="1" applyBorder="1" applyAlignment="1">
      <alignment horizontal="right"/>
    </xf>
    <xf numFmtId="0" fontId="14" fillId="4" borderId="4" xfId="0" applyFont="1" applyFill="1" applyBorder="1" applyAlignment="1">
      <alignment vertical="center" wrapText="1"/>
    </xf>
    <xf numFmtId="0" fontId="14" fillId="4" borderId="0" xfId="0" applyFont="1" applyFill="1"/>
    <xf numFmtId="0" fontId="14" fillId="4" borderId="6" xfId="0" applyFont="1" applyFill="1" applyBorder="1" applyAlignment="1">
      <alignment vertical="center" wrapText="1"/>
    </xf>
    <xf numFmtId="0" fontId="14" fillId="4" borderId="2" xfId="0" applyFont="1" applyFill="1" applyBorder="1" applyAlignment="1">
      <alignment horizontal="center" vertical="center" wrapText="1"/>
    </xf>
    <xf numFmtId="0" fontId="14" fillId="5" borderId="4" xfId="0" applyFont="1" applyFill="1" applyBorder="1" applyAlignment="1">
      <alignment horizontal="left" vertical="center" indent="1"/>
    </xf>
    <xf numFmtId="3" fontId="14" fillId="5" borderId="12" xfId="1" applyNumberFormat="1" applyFont="1" applyFill="1" applyBorder="1" applyAlignment="1">
      <alignment horizontal="right" vertical="center"/>
    </xf>
    <xf numFmtId="3" fontId="14" fillId="5" borderId="8" xfId="1" applyNumberFormat="1" applyFont="1" applyFill="1" applyBorder="1" applyAlignment="1">
      <alignment horizontal="right" vertical="center"/>
    </xf>
    <xf numFmtId="9" fontId="14" fillId="5" borderId="7" xfId="2" applyFont="1" applyFill="1" applyBorder="1" applyAlignment="1">
      <alignment horizontal="right" vertical="center"/>
    </xf>
    <xf numFmtId="168" fontId="14" fillId="5" borderId="12" xfId="1" applyNumberFormat="1" applyFont="1" applyFill="1" applyBorder="1" applyAlignment="1">
      <alignment horizontal="right" vertical="center"/>
    </xf>
    <xf numFmtId="168" fontId="14" fillId="5" borderId="8" xfId="1" applyNumberFormat="1" applyFont="1" applyFill="1" applyBorder="1" applyAlignment="1">
      <alignment horizontal="right" vertical="center"/>
    </xf>
    <xf numFmtId="9" fontId="14" fillId="5" borderId="8" xfId="2" applyFont="1" applyFill="1" applyBorder="1" applyAlignment="1">
      <alignment horizontal="right" vertical="center"/>
    </xf>
    <xf numFmtId="0" fontId="14" fillId="0" borderId="4" xfId="0" applyFont="1" applyFill="1" applyBorder="1" applyAlignment="1">
      <alignment horizontal="left" vertical="center" wrapText="1" indent="1"/>
    </xf>
    <xf numFmtId="3" fontId="14" fillId="4" borderId="5" xfId="1" applyNumberFormat="1" applyFont="1" applyFill="1" applyBorder="1" applyAlignment="1">
      <alignment horizontal="right" vertical="center"/>
    </xf>
    <xf numFmtId="3" fontId="14" fillId="4" borderId="0" xfId="1" applyNumberFormat="1" applyFont="1" applyFill="1" applyBorder="1" applyAlignment="1">
      <alignment horizontal="right" vertical="center"/>
    </xf>
    <xf numFmtId="9" fontId="14" fillId="4" borderId="4" xfId="0" applyNumberFormat="1" applyFont="1" applyFill="1" applyBorder="1" applyAlignment="1">
      <alignment horizontal="right" vertical="center"/>
    </xf>
    <xf numFmtId="168" fontId="14" fillId="4" borderId="5" xfId="1" applyNumberFormat="1" applyFont="1" applyFill="1" applyBorder="1" applyAlignment="1">
      <alignment horizontal="right" vertical="center"/>
    </xf>
    <xf numFmtId="168" fontId="14" fillId="4" borderId="0" xfId="1" applyNumberFormat="1" applyFont="1" applyFill="1" applyBorder="1" applyAlignment="1">
      <alignment horizontal="right" vertical="center"/>
    </xf>
    <xf numFmtId="9" fontId="14" fillId="4" borderId="0" xfId="0" applyNumberFormat="1" applyFont="1" applyFill="1" applyBorder="1" applyAlignment="1">
      <alignment horizontal="right" vertical="center"/>
    </xf>
    <xf numFmtId="3" fontId="14" fillId="5" borderId="5" xfId="1" applyNumberFormat="1" applyFont="1" applyFill="1" applyBorder="1" applyAlignment="1">
      <alignment horizontal="right" vertical="center"/>
    </xf>
    <xf numFmtId="3" fontId="14" fillId="5" borderId="0" xfId="1" applyNumberFormat="1" applyFont="1" applyFill="1" applyBorder="1" applyAlignment="1">
      <alignment horizontal="right" vertical="center"/>
    </xf>
    <xf numFmtId="9" fontId="14" fillId="5" borderId="4" xfId="0" applyNumberFormat="1" applyFont="1" applyFill="1" applyBorder="1" applyAlignment="1">
      <alignment horizontal="right" vertical="center"/>
    </xf>
    <xf numFmtId="168" fontId="14" fillId="5" borderId="5" xfId="1" applyNumberFormat="1" applyFont="1" applyFill="1" applyBorder="1" applyAlignment="1">
      <alignment horizontal="right" vertical="center"/>
    </xf>
    <xf numFmtId="168" fontId="14" fillId="5" borderId="0" xfId="1" applyNumberFormat="1" applyFont="1" applyFill="1" applyBorder="1" applyAlignment="1">
      <alignment horizontal="right" vertical="center"/>
    </xf>
    <xf numFmtId="9" fontId="14" fillId="5" borderId="0" xfId="0" applyNumberFormat="1" applyFont="1" applyFill="1" applyBorder="1" applyAlignment="1">
      <alignment horizontal="right" vertical="center"/>
    </xf>
    <xf numFmtId="3" fontId="13" fillId="6" borderId="7" xfId="0" applyNumberFormat="1" applyFont="1" applyFill="1" applyBorder="1"/>
    <xf numFmtId="3" fontId="13" fillId="6" borderId="8" xfId="1" applyNumberFormat="1" applyFont="1" applyFill="1" applyBorder="1" applyAlignment="1">
      <alignment horizontal="right" vertical="center" wrapText="1"/>
    </xf>
    <xf numFmtId="9" fontId="13" fillId="6" borderId="7" xfId="2" applyFont="1" applyFill="1" applyBorder="1" applyAlignment="1">
      <alignment horizontal="right"/>
    </xf>
    <xf numFmtId="164" fontId="13" fillId="6" borderId="8" xfId="1" applyNumberFormat="1" applyFont="1" applyFill="1" applyBorder="1" applyAlignment="1">
      <alignment horizontal="right" vertical="center" wrapText="1"/>
    </xf>
    <xf numFmtId="9" fontId="13" fillId="6" borderId="8" xfId="2" applyFont="1" applyFill="1" applyBorder="1" applyAlignment="1">
      <alignment horizontal="right"/>
    </xf>
    <xf numFmtId="0" fontId="12" fillId="0" borderId="1" xfId="0" applyFont="1" applyFill="1" applyBorder="1" applyAlignment="1" applyProtection="1">
      <alignment vertical="top" wrapText="1"/>
      <protection locked="0"/>
    </xf>
    <xf numFmtId="0" fontId="9" fillId="4" borderId="4" xfId="0" applyFont="1" applyFill="1" applyBorder="1" applyAlignment="1">
      <alignment horizontal="left" indent="1"/>
    </xf>
    <xf numFmtId="3" fontId="9" fillId="4" borderId="0" xfId="0" applyNumberFormat="1" applyFont="1" applyFill="1" applyBorder="1"/>
    <xf numFmtId="169" fontId="9" fillId="4" borderId="4" xfId="0" applyNumberFormat="1" applyFont="1" applyFill="1" applyBorder="1" applyAlignment="1">
      <alignment horizontal="left" indent="1"/>
    </xf>
    <xf numFmtId="3" fontId="9" fillId="0" borderId="0" xfId="0" applyNumberFormat="1" applyFont="1" applyFill="1" applyBorder="1"/>
    <xf numFmtId="169" fontId="8" fillId="6" borderId="7" xfId="0" applyNumberFormat="1" applyFont="1" applyFill="1" applyBorder="1"/>
    <xf numFmtId="3" fontId="8" fillId="6" borderId="8" xfId="0" applyNumberFormat="1" applyFont="1" applyFill="1" applyBorder="1"/>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11" borderId="4" xfId="0" applyFont="1" applyFill="1" applyBorder="1" applyAlignment="1">
      <alignment horizontal="left" vertical="center" wrapText="1"/>
    </xf>
    <xf numFmtId="170" fontId="8" fillId="11" borderId="0" xfId="1" applyNumberFormat="1" applyFont="1" applyFill="1" applyBorder="1" applyAlignment="1">
      <alignment horizontal="right" vertical="center"/>
    </xf>
    <xf numFmtId="168" fontId="8" fillId="11" borderId="0" xfId="1" applyNumberFormat="1" applyFont="1" applyFill="1" applyBorder="1" applyAlignment="1">
      <alignment horizontal="right" vertical="center"/>
    </xf>
    <xf numFmtId="0" fontId="9" fillId="0" borderId="4" xfId="0" applyFont="1" applyFill="1" applyBorder="1" applyAlignment="1">
      <alignment horizontal="left" vertical="center" wrapText="1" indent="2"/>
    </xf>
    <xf numFmtId="170" fontId="9" fillId="0" borderId="0" xfId="1" applyNumberFormat="1" applyFont="1" applyFill="1" applyBorder="1" applyAlignment="1">
      <alignment horizontal="right" vertical="center"/>
    </xf>
    <xf numFmtId="168" fontId="9" fillId="0" borderId="0" xfId="1" applyNumberFormat="1" applyFont="1" applyFill="1" applyBorder="1" applyAlignment="1">
      <alignment horizontal="right" vertical="center"/>
    </xf>
    <xf numFmtId="0" fontId="8" fillId="12" borderId="7" xfId="0" applyFont="1" applyFill="1" applyBorder="1" applyAlignment="1">
      <alignment horizontal="left" vertical="center" wrapText="1"/>
    </xf>
    <xf numFmtId="170" fontId="8" fillId="12" borderId="0" xfId="1" applyNumberFormat="1" applyFont="1" applyFill="1" applyBorder="1" applyAlignment="1">
      <alignment horizontal="right" vertical="center"/>
    </xf>
    <xf numFmtId="168" fontId="8" fillId="12" borderId="0" xfId="1" applyNumberFormat="1" applyFont="1" applyFill="1" applyBorder="1" applyAlignment="1">
      <alignment horizontal="right" vertical="center"/>
    </xf>
    <xf numFmtId="3" fontId="8" fillId="11" borderId="0" xfId="1" applyNumberFormat="1" applyFont="1" applyFill="1" applyBorder="1" applyAlignment="1">
      <alignment horizontal="right" vertical="center"/>
    </xf>
    <xf numFmtId="3" fontId="9" fillId="0" borderId="0" xfId="1" applyNumberFormat="1" applyFont="1" applyFill="1" applyBorder="1" applyAlignment="1">
      <alignment horizontal="right" vertical="center"/>
    </xf>
    <xf numFmtId="0" fontId="10" fillId="0" borderId="4" xfId="0" applyFont="1" applyFill="1" applyBorder="1" applyAlignment="1">
      <alignment horizontal="left" vertical="center" wrapText="1" indent="3"/>
    </xf>
    <xf numFmtId="1" fontId="10" fillId="0" borderId="0" xfId="1" applyNumberFormat="1" applyFont="1" applyFill="1" applyBorder="1" applyAlignment="1">
      <alignment horizontal="right" vertical="center"/>
    </xf>
    <xf numFmtId="168" fontId="10" fillId="0" borderId="0" xfId="1" applyNumberFormat="1" applyFont="1" applyFill="1" applyBorder="1" applyAlignment="1">
      <alignment horizontal="right" vertical="center"/>
    </xf>
    <xf numFmtId="3" fontId="10" fillId="0" borderId="0" xfId="1" applyNumberFormat="1" applyFont="1" applyFill="1" applyBorder="1" applyAlignment="1">
      <alignment horizontal="right" vertical="center"/>
    </xf>
    <xf numFmtId="1" fontId="9" fillId="0" borderId="0" xfId="1" applyNumberFormat="1" applyFont="1" applyFill="1" applyBorder="1" applyAlignment="1">
      <alignment horizontal="right" vertical="center"/>
    </xf>
    <xf numFmtId="3" fontId="8" fillId="12" borderId="0" xfId="1" applyNumberFormat="1" applyFont="1" applyFill="1" applyBorder="1" applyAlignment="1">
      <alignment horizontal="right" vertical="center"/>
    </xf>
    <xf numFmtId="0" fontId="9" fillId="0" borderId="4" xfId="0" applyFont="1" applyBorder="1" applyAlignment="1">
      <alignment horizontal="left" indent="1"/>
    </xf>
    <xf numFmtId="3" fontId="9" fillId="0" borderId="0" xfId="0" applyNumberFormat="1" applyFont="1" applyBorder="1"/>
    <xf numFmtId="0" fontId="8" fillId="6" borderId="7" xfId="0" applyFont="1" applyFill="1" applyBorder="1"/>
    <xf numFmtId="0" fontId="8" fillId="6" borderId="4" xfId="0" applyFont="1" applyFill="1" applyBorder="1" applyAlignment="1">
      <alignment vertical="center" wrapText="1"/>
    </xf>
    <xf numFmtId="171" fontId="8" fillId="6" borderId="0" xfId="1" applyNumberFormat="1" applyFont="1" applyFill="1" applyBorder="1" applyAlignment="1">
      <alignment horizontal="center" vertical="center" wrapText="1"/>
    </xf>
    <xf numFmtId="171" fontId="8" fillId="6" borderId="0" xfId="1" applyNumberFormat="1" applyFont="1" applyFill="1" applyBorder="1" applyAlignment="1">
      <alignment horizontal="right" vertical="center" wrapText="1"/>
    </xf>
    <xf numFmtId="0" fontId="9" fillId="0" borderId="4" xfId="0" applyFont="1" applyFill="1" applyBorder="1" applyAlignment="1">
      <alignment horizontal="left" vertical="center" wrapText="1" indent="1"/>
    </xf>
    <xf numFmtId="168" fontId="9" fillId="0" borderId="0" xfId="1" applyNumberFormat="1" applyFont="1" applyFill="1" applyBorder="1" applyAlignment="1">
      <alignment horizontal="center" vertical="center"/>
    </xf>
    <xf numFmtId="0" fontId="9" fillId="0" borderId="4" xfId="0" quotePrefix="1" applyFont="1" applyFill="1" applyBorder="1" applyAlignment="1">
      <alignment horizontal="left" vertical="center" wrapText="1" indent="3"/>
    </xf>
    <xf numFmtId="49" fontId="9" fillId="0" borderId="4" xfId="0" quotePrefix="1" applyNumberFormat="1" applyFont="1" applyFill="1" applyBorder="1" applyAlignment="1">
      <alignment horizontal="left" vertical="center" wrapText="1" indent="3"/>
    </xf>
    <xf numFmtId="168" fontId="8" fillId="6" borderId="0" xfId="1" applyNumberFormat="1" applyFont="1" applyFill="1" applyBorder="1" applyAlignment="1">
      <alignment horizontal="center" vertical="center" wrapText="1"/>
    </xf>
    <xf numFmtId="168" fontId="8" fillId="6" borderId="0" xfId="1" applyNumberFormat="1" applyFont="1" applyFill="1" applyBorder="1" applyAlignment="1">
      <alignment horizontal="right" vertical="center" wrapText="1"/>
    </xf>
    <xf numFmtId="0" fontId="8" fillId="6" borderId="4" xfId="0" applyFont="1" applyFill="1" applyBorder="1" applyAlignment="1">
      <alignment horizontal="left" vertical="center" wrapText="1"/>
    </xf>
    <xf numFmtId="168" fontId="8" fillId="6" borderId="0" xfId="1" applyNumberFormat="1" applyFont="1" applyFill="1" applyBorder="1" applyAlignment="1">
      <alignment horizontal="center" vertical="center"/>
    </xf>
    <xf numFmtId="168" fontId="8" fillId="6" borderId="0" xfId="1" applyNumberFormat="1" applyFont="1" applyFill="1" applyBorder="1" applyAlignment="1">
      <alignment horizontal="right" vertical="center"/>
    </xf>
    <xf numFmtId="0" fontId="12" fillId="0" borderId="0" xfId="0" applyFont="1" applyFill="1" applyBorder="1" applyAlignment="1" applyProtection="1">
      <alignment vertical="top" wrapText="1"/>
      <protection locked="0"/>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0" fillId="13" borderId="0" xfId="0" applyFont="1" applyFill="1" applyBorder="1" applyAlignment="1">
      <alignment horizontal="left" indent="1"/>
    </xf>
    <xf numFmtId="168" fontId="0" fillId="13" borderId="0" xfId="1" applyNumberFormat="1" applyFont="1" applyFill="1" applyBorder="1"/>
    <xf numFmtId="0" fontId="0" fillId="4" borderId="0" xfId="0" applyFont="1" applyFill="1" applyBorder="1" applyAlignment="1">
      <alignment horizontal="left" indent="2"/>
    </xf>
    <xf numFmtId="0" fontId="0" fillId="0" borderId="0" xfId="0" applyFont="1" applyFill="1" applyBorder="1" applyAlignment="1">
      <alignment horizontal="left" indent="2"/>
    </xf>
    <xf numFmtId="0" fontId="2" fillId="6" borderId="8" xfId="0" applyFont="1" applyFill="1" applyBorder="1"/>
    <xf numFmtId="168" fontId="2" fillId="6" borderId="8" xfId="1" applyNumberFormat="1" applyFont="1" applyFill="1" applyBorder="1"/>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171" fontId="8" fillId="6" borderId="7" xfId="1" applyNumberFormat="1" applyFont="1" applyFill="1" applyBorder="1" applyAlignment="1">
      <alignment horizontal="left" vertical="center" wrapText="1"/>
    </xf>
    <xf numFmtId="0" fontId="9" fillId="0" borderId="4" xfId="0" applyFont="1" applyFill="1" applyBorder="1" applyAlignment="1">
      <alignment horizontal="left" vertical="center" wrapText="1" indent="3"/>
    </xf>
    <xf numFmtId="0" fontId="10" fillId="0" borderId="4" xfId="0" applyFont="1" applyFill="1" applyBorder="1" applyAlignment="1">
      <alignment horizontal="left" vertical="center" wrapText="1" indent="6"/>
    </xf>
    <xf numFmtId="0" fontId="9" fillId="0" borderId="4"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0" xfId="0" applyFont="1" applyBorder="1"/>
    <xf numFmtId="3" fontId="0" fillId="0" borderId="5" xfId="1" applyNumberFormat="1" applyFont="1" applyBorder="1"/>
    <xf numFmtId="3" fontId="0" fillId="0" borderId="0" xfId="1" applyNumberFormat="1" applyFont="1" applyBorder="1"/>
    <xf numFmtId="3" fontId="2" fillId="0" borderId="5" xfId="1" applyNumberFormat="1" applyFont="1" applyBorder="1"/>
    <xf numFmtId="0" fontId="0" fillId="0" borderId="1" xfId="0" applyFont="1" applyBorder="1"/>
    <xf numFmtId="3" fontId="0" fillId="0" borderId="3" xfId="1" applyNumberFormat="1" applyFont="1" applyBorder="1"/>
    <xf numFmtId="3" fontId="0" fillId="0" borderId="1" xfId="1" applyNumberFormat="1" applyFont="1" applyBorder="1"/>
    <xf numFmtId="3" fontId="2" fillId="0" borderId="3" xfId="1" applyNumberFormat="1" applyFont="1" applyBorder="1"/>
    <xf numFmtId="0" fontId="8" fillId="6" borderId="0" xfId="0" applyFont="1" applyFill="1" applyBorder="1" applyAlignment="1">
      <alignment horizontal="left" vertical="center" wrapText="1"/>
    </xf>
    <xf numFmtId="3" fontId="8" fillId="6" borderId="5" xfId="1" applyNumberFormat="1" applyFont="1" applyFill="1" applyBorder="1" applyAlignment="1">
      <alignment horizontal="right" vertical="center"/>
    </xf>
    <xf numFmtId="3" fontId="8" fillId="6" borderId="0" xfId="1" applyNumberFormat="1" applyFont="1" applyFill="1" applyBorder="1" applyAlignment="1">
      <alignment horizontal="right" vertical="center"/>
    </xf>
    <xf numFmtId="3" fontId="8" fillId="6" borderId="0" xfId="0" applyNumberFormat="1" applyFont="1" applyFill="1" applyBorder="1" applyAlignment="1">
      <alignment horizontal="left" vertical="center" wrapText="1"/>
    </xf>
    <xf numFmtId="0" fontId="2" fillId="6" borderId="0" xfId="0" applyFont="1" applyFill="1" applyBorder="1" applyAlignment="1">
      <alignment horizontal="left" vertical="center"/>
    </xf>
    <xf numFmtId="3" fontId="2" fillId="6" borderId="0" xfId="0" applyNumberFormat="1" applyFont="1" applyFill="1" applyBorder="1" applyAlignment="1">
      <alignment vertical="center"/>
    </xf>
    <xf numFmtId="3" fontId="2" fillId="6" borderId="0" xfId="0" applyNumberFormat="1" applyFont="1" applyFill="1" applyBorder="1" applyAlignment="1">
      <alignment horizontal="right" vertical="center"/>
    </xf>
    <xf numFmtId="3" fontId="0" fillId="4" borderId="0" xfId="0" applyNumberFormat="1" applyFont="1" applyFill="1" applyBorder="1" applyAlignment="1">
      <alignment horizontal="right" vertical="center"/>
    </xf>
    <xf numFmtId="3" fontId="0" fillId="4" borderId="0" xfId="0" applyNumberFormat="1" applyFont="1" applyFill="1" applyBorder="1" applyAlignment="1">
      <alignment vertical="center"/>
    </xf>
    <xf numFmtId="3" fontId="0" fillId="4" borderId="0" xfId="0" applyNumberFormat="1" applyFont="1" applyFill="1" applyBorder="1" applyProtection="1">
      <protection locked="0"/>
    </xf>
    <xf numFmtId="0" fontId="8" fillId="4" borderId="6" xfId="0" applyFont="1" applyFill="1" applyBorder="1" applyAlignment="1">
      <alignment horizontal="left" vertical="center" wrapText="1"/>
    </xf>
    <xf numFmtId="0" fontId="8" fillId="4" borderId="2" xfId="0" applyFont="1" applyFill="1" applyBorder="1" applyAlignment="1">
      <alignment horizontal="center" vertical="center"/>
    </xf>
    <xf numFmtId="1" fontId="8" fillId="4" borderId="2" xfId="0" applyNumberFormat="1" applyFont="1" applyFill="1" applyBorder="1" applyAlignment="1">
      <alignment horizontal="center" vertical="center"/>
    </xf>
    <xf numFmtId="1" fontId="8" fillId="4" borderId="3" xfId="0" applyNumberFormat="1" applyFont="1" applyFill="1" applyBorder="1" applyAlignment="1">
      <alignment horizontal="center" vertical="center"/>
    </xf>
    <xf numFmtId="168" fontId="9" fillId="0" borderId="0" xfId="1" applyNumberFormat="1" applyFont="1" applyFill="1" applyBorder="1" applyAlignment="1">
      <alignment vertical="center"/>
    </xf>
    <xf numFmtId="0" fontId="8" fillId="6" borderId="7" xfId="0" applyFont="1" applyFill="1" applyBorder="1" applyAlignment="1">
      <alignment horizontal="left" vertical="center" wrapText="1" indent="1"/>
    </xf>
    <xf numFmtId="9" fontId="8" fillId="6" borderId="8" xfId="2" applyFont="1" applyFill="1" applyBorder="1" applyAlignment="1">
      <alignment vertical="center"/>
    </xf>
    <xf numFmtId="0" fontId="12" fillId="0" borderId="4" xfId="0" applyFont="1" applyFill="1" applyBorder="1" applyAlignment="1">
      <alignment vertical="top"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7" xfId="0" applyFont="1" applyFill="1" applyBorder="1" applyAlignment="1">
      <alignment horizontal="left" wrapText="1" indent="1"/>
    </xf>
    <xf numFmtId="172" fontId="9" fillId="0" borderId="0" xfId="0" applyNumberFormat="1" applyFont="1" applyFill="1" applyBorder="1" applyAlignment="1">
      <alignment horizontal="right" wrapText="1" indent="1"/>
    </xf>
    <xf numFmtId="171" fontId="9" fillId="0" borderId="0" xfId="1" applyNumberFormat="1" applyFont="1" applyFill="1" applyBorder="1" applyAlignment="1">
      <alignment horizontal="right" wrapText="1" indent="1"/>
    </xf>
    <xf numFmtId="172" fontId="9" fillId="0" borderId="0" xfId="1" applyNumberFormat="1" applyFont="1" applyFill="1" applyBorder="1" applyAlignment="1">
      <alignment horizontal="right" vertical="center" wrapText="1"/>
    </xf>
    <xf numFmtId="0" fontId="9" fillId="0" borderId="4" xfId="0" applyFont="1" applyFill="1" applyBorder="1" applyAlignment="1">
      <alignment horizontal="left" wrapText="1" indent="1"/>
    </xf>
    <xf numFmtId="172" fontId="8" fillId="6" borderId="0" xfId="0" applyNumberFormat="1" applyFont="1" applyFill="1" applyBorder="1" applyAlignment="1">
      <alignment horizontal="right" vertical="center" wrapText="1"/>
    </xf>
    <xf numFmtId="171" fontId="8" fillId="6" borderId="0" xfId="1" applyNumberFormat="1" applyFont="1" applyFill="1" applyBorder="1" applyAlignment="1">
      <alignment horizontal="right" wrapText="1" indent="1"/>
    </xf>
    <xf numFmtId="172" fontId="8" fillId="5" borderId="0" xfId="1" applyNumberFormat="1" applyFont="1" applyFill="1" applyBorder="1" applyAlignment="1">
      <alignment horizontal="right" vertical="center" wrapText="1"/>
    </xf>
    <xf numFmtId="173" fontId="9" fillId="0" borderId="0" xfId="0" applyNumberFormat="1" applyFont="1" applyFill="1" applyBorder="1" applyAlignment="1">
      <alignment horizontal="right" wrapText="1" indent="1"/>
    </xf>
    <xf numFmtId="172" fontId="9" fillId="0" borderId="0" xfId="1" applyNumberFormat="1" applyFont="1" applyFill="1" applyBorder="1" applyAlignment="1">
      <alignment horizontal="right" wrapText="1" indent="1"/>
    </xf>
    <xf numFmtId="0" fontId="12" fillId="0" borderId="4" xfId="0" applyFont="1" applyFill="1" applyBorder="1" applyAlignment="1">
      <alignment vertical="center" wrapText="1"/>
    </xf>
    <xf numFmtId="0" fontId="8" fillId="5" borderId="7" xfId="0" applyFont="1" applyFill="1" applyBorder="1" applyAlignment="1">
      <alignment wrapText="1"/>
    </xf>
    <xf numFmtId="4" fontId="9" fillId="5" borderId="0" xfId="0" applyNumberFormat="1" applyFont="1" applyFill="1" applyBorder="1" applyAlignment="1">
      <alignment horizontal="right" wrapText="1" indent="1"/>
    </xf>
    <xf numFmtId="174" fontId="9" fillId="0" borderId="0" xfId="1" applyNumberFormat="1" applyFont="1" applyFill="1" applyBorder="1" applyAlignment="1">
      <alignment horizontal="right" wrapText="1" indent="1"/>
    </xf>
    <xf numFmtId="0" fontId="8" fillId="5" borderId="4" xfId="0" applyFont="1" applyFill="1" applyBorder="1" applyAlignment="1">
      <alignment wrapText="1"/>
    </xf>
    <xf numFmtId="174" fontId="9" fillId="5" borderId="0" xfId="1" applyNumberFormat="1" applyFont="1" applyFill="1" applyBorder="1" applyAlignment="1">
      <alignment horizontal="right" wrapText="1" indent="1"/>
    </xf>
    <xf numFmtId="173" fontId="9" fillId="5" borderId="0" xfId="1" applyNumberFormat="1" applyFont="1" applyFill="1" applyBorder="1" applyAlignment="1">
      <alignment horizontal="right" wrapText="1"/>
    </xf>
    <xf numFmtId="173" fontId="9" fillId="5" borderId="0" xfId="0" applyNumberFormat="1" applyFont="1" applyFill="1" applyBorder="1" applyAlignment="1">
      <alignment horizontal="right" wrapText="1"/>
    </xf>
    <xf numFmtId="1" fontId="0" fillId="4" borderId="7" xfId="0" applyNumberFormat="1" applyFill="1" applyBorder="1" applyAlignment="1">
      <alignment horizontal="left"/>
    </xf>
    <xf numFmtId="173" fontId="0" fillId="4" borderId="0" xfId="0" applyNumberFormat="1" applyFill="1"/>
    <xf numFmtId="1" fontId="0" fillId="4" borderId="4" xfId="0" applyNumberFormat="1" applyFill="1" applyBorder="1" applyAlignment="1">
      <alignment horizontal="left"/>
    </xf>
    <xf numFmtId="1" fontId="0" fillId="5" borderId="4" xfId="0" applyNumberFormat="1" applyFill="1" applyBorder="1" applyAlignment="1">
      <alignment horizontal="left"/>
    </xf>
    <xf numFmtId="173" fontId="0" fillId="5" borderId="0" xfId="0" applyNumberFormat="1" applyFill="1"/>
    <xf numFmtId="3" fontId="0" fillId="5" borderId="0" xfId="0" applyNumberFormat="1" applyFill="1"/>
    <xf numFmtId="3" fontId="0" fillId="4" borderId="0" xfId="0" applyNumberFormat="1" applyFill="1"/>
    <xf numFmtId="172" fontId="0" fillId="0" borderId="0" xfId="0" applyNumberFormat="1"/>
    <xf numFmtId="0" fontId="0" fillId="5" borderId="4" xfId="0" applyFill="1" applyBorder="1"/>
    <xf numFmtId="172" fontId="0" fillId="5" borderId="0" xfId="0" applyNumberFormat="1" applyFill="1"/>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1" fontId="0" fillId="0" borderId="0" xfId="0" applyNumberFormat="1"/>
    <xf numFmtId="1" fontId="0" fillId="5" borderId="0" xfId="0" applyNumberFormat="1" applyFill="1"/>
    <xf numFmtId="172" fontId="0" fillId="0" borderId="0" xfId="0" applyNumberFormat="1" applyFill="1" applyBorder="1"/>
    <xf numFmtId="172" fontId="0" fillId="5" borderId="0" xfId="0" applyNumberFormat="1" applyFill="1" applyBorder="1"/>
    <xf numFmtId="172" fontId="0" fillId="0" borderId="12" xfId="0" applyNumberFormat="1" applyFont="1" applyFill="1" applyBorder="1" applyAlignment="1">
      <alignment horizontal="center" vertical="center"/>
    </xf>
    <xf numFmtId="172" fontId="0" fillId="0" borderId="7" xfId="0" applyNumberFormat="1" applyFont="1" applyFill="1" applyBorder="1" applyAlignment="1">
      <alignment horizontal="center" vertical="center"/>
    </xf>
    <xf numFmtId="172" fontId="0" fillId="0" borderId="5" xfId="0" applyNumberFormat="1" applyFont="1" applyFill="1" applyBorder="1" applyAlignment="1">
      <alignment horizontal="center" vertical="center"/>
    </xf>
    <xf numFmtId="172" fontId="0" fillId="0" borderId="4" xfId="0" applyNumberFormat="1" applyFont="1" applyFill="1" applyBorder="1" applyAlignment="1">
      <alignment horizontal="center" vertical="center"/>
    </xf>
    <xf numFmtId="172" fontId="0" fillId="0" borderId="0" xfId="0" applyNumberFormat="1" applyFont="1" applyFill="1" applyBorder="1" applyAlignment="1">
      <alignment horizontal="center" vertical="center"/>
    </xf>
    <xf numFmtId="172" fontId="0" fillId="0" borderId="5" xfId="0" applyNumberFormat="1" applyFont="1" applyBorder="1" applyAlignment="1">
      <alignment horizontal="center" vertical="center"/>
    </xf>
    <xf numFmtId="172" fontId="0" fillId="0" borderId="4" xfId="0" applyNumberFormat="1" applyFont="1" applyBorder="1" applyAlignment="1">
      <alignment horizontal="center" vertical="center"/>
    </xf>
    <xf numFmtId="172" fontId="0" fillId="0" borderId="0" xfId="0" applyNumberFormat="1" applyFont="1" applyBorder="1" applyAlignment="1">
      <alignment horizontal="center" vertical="center"/>
    </xf>
    <xf numFmtId="0" fontId="8" fillId="0" borderId="6" xfId="0" applyFont="1" applyFill="1" applyBorder="1" applyAlignment="1">
      <alignment horizontal="center" vertical="center" wrapText="1"/>
    </xf>
    <xf numFmtId="0" fontId="0" fillId="0" borderId="4" xfId="0" applyFont="1" applyBorder="1" applyAlignment="1">
      <alignment horizontal="left" indent="1"/>
    </xf>
    <xf numFmtId="175" fontId="0" fillId="0" borderId="0" xfId="2" applyNumberFormat="1" applyFont="1" applyBorder="1" applyAlignment="1">
      <alignment horizontal="center" vertical="center"/>
    </xf>
    <xf numFmtId="175" fontId="0" fillId="0" borderId="0" xfId="2" applyNumberFormat="1" applyFont="1" applyBorder="1" applyAlignment="1">
      <alignment horizontal="center"/>
    </xf>
    <xf numFmtId="0" fontId="0" fillId="4" borderId="4" xfId="0" applyFont="1" applyFill="1" applyBorder="1" applyAlignment="1">
      <alignment horizontal="left" indent="1"/>
    </xf>
    <xf numFmtId="175" fontId="0" fillId="4" borderId="0" xfId="2" applyNumberFormat="1" applyFont="1" applyFill="1" applyBorder="1" applyAlignment="1">
      <alignment horizontal="center" vertical="center"/>
    </xf>
    <xf numFmtId="175" fontId="0" fillId="4" borderId="0" xfId="2" applyNumberFormat="1" applyFont="1" applyFill="1" applyBorder="1" applyAlignment="1">
      <alignment horizontal="center"/>
    </xf>
    <xf numFmtId="0" fontId="2" fillId="0" borderId="6" xfId="0" applyFont="1" applyFill="1" applyBorder="1" applyAlignment="1">
      <alignment vertical="center"/>
    </xf>
    <xf numFmtId="0" fontId="2" fillId="0" borderId="7" xfId="0" applyFont="1" applyFill="1" applyBorder="1" applyAlignment="1">
      <alignment horizontal="left" indent="1"/>
    </xf>
    <xf numFmtId="9" fontId="0" fillId="0" borderId="0" xfId="2" applyFont="1" applyBorder="1" applyAlignment="1">
      <alignment horizontal="center" vertical="center"/>
    </xf>
    <xf numFmtId="9" fontId="0" fillId="0" borderId="0" xfId="2" applyNumberFormat="1" applyFont="1" applyBorder="1" applyAlignment="1">
      <alignment horizontal="center" vertical="center"/>
    </xf>
    <xf numFmtId="0" fontId="2" fillId="0" borderId="4" xfId="0" applyFont="1" applyFill="1" applyBorder="1" applyAlignment="1">
      <alignment horizontal="left" indent="1"/>
    </xf>
    <xf numFmtId="0" fontId="2" fillId="0" borderId="4" xfId="0" applyFont="1" applyFill="1" applyBorder="1" applyAlignment="1">
      <alignment horizontal="left" vertical="center" indent="1"/>
    </xf>
    <xf numFmtId="9" fontId="0" fillId="0" borderId="0" xfId="2" applyFont="1" applyFill="1" applyBorder="1" applyAlignment="1">
      <alignment horizontal="center" vertical="center"/>
    </xf>
    <xf numFmtId="9" fontId="0" fillId="0" borderId="0" xfId="2" applyNumberFormat="1" applyFont="1" applyFill="1" applyBorder="1" applyAlignment="1">
      <alignment horizontal="center" vertical="center"/>
    </xf>
    <xf numFmtId="0" fontId="2" fillId="5" borderId="7" xfId="0" applyFont="1" applyFill="1" applyBorder="1" applyAlignment="1">
      <alignment horizontal="left" vertical="center" wrapText="1"/>
    </xf>
    <xf numFmtId="9" fontId="0" fillId="5" borderId="12" xfId="2" applyFont="1" applyFill="1" applyBorder="1" applyAlignment="1">
      <alignment horizontal="center" vertical="center"/>
    </xf>
    <xf numFmtId="9" fontId="0" fillId="5" borderId="8" xfId="2" applyFont="1" applyFill="1" applyBorder="1" applyAlignment="1">
      <alignment horizontal="center" vertical="center"/>
    </xf>
    <xf numFmtId="9" fontId="0" fillId="5" borderId="8" xfId="2" applyNumberFormat="1" applyFont="1" applyFill="1" applyBorder="1" applyAlignment="1">
      <alignment horizontal="center" vertical="center"/>
    </xf>
    <xf numFmtId="0" fontId="0" fillId="0" borderId="0" xfId="0" applyFont="1" applyFill="1" applyBorder="1" applyAlignment="1"/>
    <xf numFmtId="175" fontId="0" fillId="0" borderId="0" xfId="2" applyNumberFormat="1" applyFont="1" applyFill="1" applyBorder="1" applyAlignment="1"/>
    <xf numFmtId="175" fontId="0" fillId="5" borderId="12" xfId="0" applyNumberFormat="1" applyFont="1" applyFill="1" applyBorder="1" applyAlignment="1">
      <alignment horizontal="right" vertical="center" wrapText="1"/>
    </xf>
    <xf numFmtId="175" fontId="0" fillId="5" borderId="8" xfId="0" applyNumberFormat="1" applyFont="1" applyFill="1" applyBorder="1" applyAlignment="1">
      <alignment horizontal="right" vertical="center" wrapText="1"/>
    </xf>
    <xf numFmtId="0" fontId="0" fillId="0" borderId="0" xfId="0" applyFont="1" applyFill="1" applyBorder="1"/>
    <xf numFmtId="0" fontId="2" fillId="0" borderId="2" xfId="0" applyFont="1" applyFill="1" applyBorder="1" applyAlignment="1">
      <alignment horizontal="center"/>
    </xf>
    <xf numFmtId="0" fontId="2" fillId="0" borderId="3" xfId="0" applyFont="1" applyFill="1" applyBorder="1" applyAlignment="1">
      <alignment horizontal="center"/>
    </xf>
    <xf numFmtId="10" fontId="0" fillId="0" borderId="0" xfId="2" applyNumberFormat="1" applyFont="1" applyFill="1" applyBorder="1"/>
    <xf numFmtId="10" fontId="0" fillId="0" borderId="0" xfId="2" applyNumberFormat="1" applyFont="1" applyFill="1" applyBorder="1" applyAlignment="1"/>
    <xf numFmtId="10" fontId="0" fillId="5" borderId="5" xfId="0" applyNumberFormat="1" applyFont="1" applyFill="1" applyBorder="1" applyAlignment="1">
      <alignment horizontal="right" vertical="center" wrapText="1"/>
    </xf>
    <xf numFmtId="10" fontId="0" fillId="5" borderId="0" xfId="0" applyNumberFormat="1" applyFont="1" applyFill="1" applyBorder="1" applyAlignment="1">
      <alignment horizontal="right" vertical="center" wrapText="1"/>
    </xf>
    <xf numFmtId="175" fontId="0" fillId="0" borderId="0" xfId="2" applyNumberFormat="1" applyFont="1" applyFill="1" applyBorder="1"/>
    <xf numFmtId="0" fontId="8" fillId="0" borderId="1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2" fillId="5" borderId="4" xfId="0" applyFont="1" applyFill="1" applyBorder="1" applyAlignment="1">
      <alignment horizontal="left" vertical="center" wrapText="1"/>
    </xf>
    <xf numFmtId="171" fontId="2" fillId="5" borderId="5" xfId="1" applyNumberFormat="1" applyFont="1" applyFill="1" applyBorder="1" applyAlignment="1">
      <alignment horizontal="right" vertical="center"/>
    </xf>
    <xf numFmtId="176" fontId="2" fillId="5" borderId="0" xfId="1" applyNumberFormat="1" applyFont="1" applyFill="1" applyBorder="1" applyAlignment="1">
      <alignment horizontal="right" vertical="center"/>
    </xf>
    <xf numFmtId="176" fontId="2" fillId="5" borderId="8" xfId="1" applyNumberFormat="1" applyFont="1" applyFill="1" applyBorder="1" applyAlignment="1">
      <alignment horizontal="right" vertical="center"/>
    </xf>
    <xf numFmtId="176" fontId="2" fillId="5" borderId="7" xfId="1" applyNumberFormat="1" applyFont="1" applyFill="1" applyBorder="1" applyAlignment="1">
      <alignment horizontal="right" vertical="center"/>
    </xf>
    <xf numFmtId="176" fontId="2" fillId="5" borderId="12" xfId="1" applyNumberFormat="1" applyFont="1" applyFill="1" applyBorder="1" applyAlignment="1">
      <alignment horizontal="right" vertical="center"/>
    </xf>
    <xf numFmtId="0" fontId="0" fillId="0" borderId="4" xfId="0" applyFont="1" applyBorder="1" applyAlignment="1">
      <alignment horizontal="left" vertical="center" indent="1"/>
    </xf>
    <xf numFmtId="171" fontId="0"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176" fontId="0" fillId="0" borderId="4" xfId="1" applyNumberFormat="1" applyFont="1" applyBorder="1" applyAlignment="1">
      <alignment horizontal="right" vertical="center"/>
    </xf>
    <xf numFmtId="176" fontId="0" fillId="0" borderId="5" xfId="1" applyNumberFormat="1" applyFont="1" applyBorder="1" applyAlignment="1">
      <alignment horizontal="right" vertical="center"/>
    </xf>
    <xf numFmtId="0" fontId="0" fillId="0" borderId="4" xfId="0" applyFont="1" applyBorder="1" applyAlignment="1">
      <alignment horizontal="left" vertical="center" indent="3"/>
    </xf>
    <xf numFmtId="176" fontId="2" fillId="5" borderId="4" xfId="1" applyNumberFormat="1" applyFont="1" applyFill="1" applyBorder="1" applyAlignment="1">
      <alignment horizontal="right" vertical="center"/>
    </xf>
    <xf numFmtId="176" fontId="2" fillId="5" borderId="5" xfId="1" applyNumberFormat="1" applyFont="1" applyFill="1" applyBorder="1" applyAlignment="1">
      <alignment horizontal="right" vertical="center"/>
    </xf>
    <xf numFmtId="0" fontId="0" fillId="0" borderId="4" xfId="0" applyFont="1" applyFill="1" applyBorder="1" applyAlignment="1">
      <alignment horizontal="left" vertical="center" indent="2"/>
    </xf>
    <xf numFmtId="176" fontId="0" fillId="0" borderId="1" xfId="1" applyNumberFormat="1" applyFont="1" applyBorder="1" applyAlignment="1">
      <alignment horizontal="right" vertical="center"/>
    </xf>
    <xf numFmtId="176" fontId="0" fillId="0" borderId="6" xfId="1" applyNumberFormat="1" applyFont="1" applyBorder="1" applyAlignment="1">
      <alignment horizontal="right" vertical="center"/>
    </xf>
    <xf numFmtId="176" fontId="0" fillId="0" borderId="3" xfId="1" applyNumberFormat="1" applyFont="1" applyBorder="1" applyAlignment="1">
      <alignment horizontal="right" vertical="center"/>
    </xf>
    <xf numFmtId="0" fontId="2" fillId="14" borderId="7" xfId="0" applyFont="1" applyFill="1" applyBorder="1" applyAlignment="1">
      <alignment horizontal="left" vertical="center" wrapText="1"/>
    </xf>
    <xf numFmtId="9" fontId="2" fillId="14" borderId="12" xfId="2" applyFont="1" applyFill="1" applyBorder="1" applyAlignment="1">
      <alignment horizontal="right" vertical="center"/>
    </xf>
    <xf numFmtId="9" fontId="2" fillId="14" borderId="8" xfId="2" applyFont="1" applyFill="1" applyBorder="1" applyAlignment="1">
      <alignment horizontal="right" vertical="center"/>
    </xf>
    <xf numFmtId="9" fontId="2" fillId="14" borderId="7" xfId="2" applyFont="1" applyFill="1" applyBorder="1" applyAlignment="1">
      <alignment horizontal="right" vertical="center"/>
    </xf>
    <xf numFmtId="0" fontId="22" fillId="0" borderId="0" xfId="0" applyFont="1" applyFill="1" applyBorder="1" applyAlignment="1" applyProtection="1">
      <alignment vertical="top" wrapText="1"/>
      <protection locked="0"/>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xf numFmtId="172" fontId="21" fillId="0" borderId="0" xfId="0" applyNumberFormat="1" applyFont="1" applyFill="1"/>
    <xf numFmtId="0" fontId="23" fillId="0" borderId="4" xfId="0" applyFont="1" applyFill="1" applyBorder="1"/>
    <xf numFmtId="0" fontId="12" fillId="0" borderId="4" xfId="0" applyFont="1" applyFill="1" applyBorder="1" applyAlignment="1" applyProtection="1">
      <alignment vertical="top" wrapText="1"/>
      <protection locked="0"/>
    </xf>
    <xf numFmtId="0" fontId="9" fillId="0" borderId="4" xfId="0" applyFont="1" applyFill="1" applyBorder="1" applyAlignment="1">
      <alignment vertical="center"/>
    </xf>
    <xf numFmtId="0" fontId="8" fillId="0" borderId="1" xfId="0" applyFont="1" applyFill="1" applyBorder="1" applyAlignment="1">
      <alignment horizontal="center" vertical="center"/>
    </xf>
    <xf numFmtId="0" fontId="2" fillId="13" borderId="4" xfId="0" applyFont="1" applyFill="1" applyBorder="1" applyAlignment="1">
      <alignment vertical="center"/>
    </xf>
    <xf numFmtId="171" fontId="2" fillId="13" borderId="0" xfId="1" applyNumberFormat="1" applyFont="1" applyFill="1" applyBorder="1" applyAlignment="1">
      <alignment vertical="center"/>
    </xf>
    <xf numFmtId="173" fontId="2" fillId="13" borderId="0" xfId="1" applyNumberFormat="1" applyFont="1" applyFill="1" applyBorder="1" applyAlignment="1">
      <alignment vertical="center"/>
    </xf>
    <xf numFmtId="173" fontId="2" fillId="13" borderId="8" xfId="1" applyNumberFormat="1" applyFont="1" applyFill="1" applyBorder="1" applyAlignment="1">
      <alignment vertical="center"/>
    </xf>
    <xf numFmtId="173" fontId="2" fillId="13" borderId="5" xfId="1" applyNumberFormat="1" applyFont="1" applyFill="1" applyBorder="1" applyAlignment="1">
      <alignment vertical="center"/>
    </xf>
    <xf numFmtId="172" fontId="9" fillId="0" borderId="0" xfId="1" applyNumberFormat="1" applyFont="1" applyFill="1" applyBorder="1" applyAlignment="1">
      <alignment horizontal="center" vertical="center"/>
    </xf>
    <xf numFmtId="173" fontId="9" fillId="0" borderId="0" xfId="1" applyNumberFormat="1" applyFont="1" applyFill="1" applyBorder="1" applyAlignment="1">
      <alignment vertical="center"/>
    </xf>
    <xf numFmtId="173" fontId="9" fillId="0" borderId="5" xfId="1" applyNumberFormat="1" applyFont="1" applyFill="1" applyBorder="1" applyAlignment="1">
      <alignment vertical="center"/>
    </xf>
    <xf numFmtId="0" fontId="10" fillId="0" borderId="4" xfId="0" applyFont="1" applyFill="1" applyBorder="1" applyAlignment="1">
      <alignment horizontal="left" vertical="center" wrapText="1" indent="5"/>
    </xf>
    <xf numFmtId="172" fontId="10" fillId="0" borderId="0" xfId="1" applyNumberFormat="1" applyFont="1" applyFill="1" applyBorder="1" applyAlignment="1">
      <alignment horizontal="center" vertical="center"/>
    </xf>
    <xf numFmtId="172" fontId="10" fillId="0" borderId="0" xfId="1" applyNumberFormat="1" applyFont="1" applyFill="1" applyBorder="1" applyAlignment="1">
      <alignment horizontal="right" vertical="center"/>
    </xf>
    <xf numFmtId="173" fontId="10" fillId="0" borderId="0" xfId="1" applyNumberFormat="1" applyFont="1" applyFill="1" applyBorder="1" applyAlignment="1">
      <alignment vertical="center"/>
    </xf>
    <xf numFmtId="173" fontId="10" fillId="0" borderId="5" xfId="1" applyNumberFormat="1" applyFont="1" applyFill="1" applyBorder="1" applyAlignment="1">
      <alignment vertical="center"/>
    </xf>
    <xf numFmtId="171" fontId="9" fillId="0" borderId="0" xfId="1" applyNumberFormat="1" applyFont="1" applyFill="1" applyBorder="1" applyAlignment="1">
      <alignment horizontal="center" vertical="center"/>
    </xf>
    <xf numFmtId="171" fontId="9" fillId="0" borderId="0" xfId="1" applyNumberFormat="1" applyFont="1" applyFill="1" applyBorder="1" applyAlignment="1">
      <alignment horizontal="right" vertical="center"/>
    </xf>
    <xf numFmtId="0" fontId="2" fillId="13" borderId="4" xfId="0" applyFont="1" applyFill="1" applyBorder="1" applyAlignment="1">
      <alignment horizontal="left" vertical="center" wrapText="1"/>
    </xf>
    <xf numFmtId="171" fontId="2" fillId="13" borderId="0" xfId="1" applyNumberFormat="1" applyFont="1" applyFill="1" applyBorder="1" applyAlignment="1">
      <alignment horizontal="center" vertical="center"/>
    </xf>
    <xf numFmtId="173" fontId="2" fillId="13" borderId="1" xfId="1" applyNumberFormat="1" applyFont="1" applyFill="1" applyBorder="1" applyAlignment="1">
      <alignment vertical="center"/>
    </xf>
    <xf numFmtId="173" fontId="2" fillId="13" borderId="3" xfId="1" applyNumberFormat="1" applyFont="1" applyFill="1" applyBorder="1" applyAlignment="1">
      <alignment vertical="center"/>
    </xf>
    <xf numFmtId="172" fontId="8" fillId="6" borderId="8" xfId="1" applyNumberFormat="1" applyFont="1" applyFill="1" applyBorder="1" applyAlignment="1">
      <alignment horizontal="center" vertical="center"/>
    </xf>
    <xf numFmtId="171" fontId="8" fillId="6" borderId="8" xfId="1" applyNumberFormat="1" applyFont="1" applyFill="1" applyBorder="1" applyAlignment="1">
      <alignment horizontal="center" vertical="center"/>
    </xf>
    <xf numFmtId="171" fontId="8" fillId="6" borderId="8" xfId="1" applyNumberFormat="1" applyFont="1" applyFill="1" applyBorder="1" applyAlignment="1">
      <alignment horizontal="right" vertical="center"/>
    </xf>
    <xf numFmtId="173" fontId="8" fillId="6" borderId="8" xfId="1" applyNumberFormat="1" applyFont="1" applyFill="1" applyBorder="1" applyAlignment="1">
      <alignment vertical="center"/>
    </xf>
    <xf numFmtId="0" fontId="9" fillId="0" borderId="6" xfId="0" applyFont="1" applyFill="1" applyBorder="1" applyAlignment="1">
      <alignment horizontal="center" vertical="center" wrapText="1"/>
    </xf>
    <xf numFmtId="0" fontId="8" fillId="6" borderId="0" xfId="0" applyFont="1" applyFill="1" applyBorder="1" applyAlignment="1">
      <alignment vertical="top" wrapText="1"/>
    </xf>
    <xf numFmtId="2" fontId="8" fillId="6" borderId="0" xfId="0" applyNumberFormat="1" applyFont="1" applyFill="1" applyBorder="1" applyAlignment="1">
      <alignment horizontal="center" vertical="top" wrapText="1"/>
    </xf>
    <xf numFmtId="0" fontId="9" fillId="0" borderId="4" xfId="0" applyFont="1" applyFill="1" applyBorder="1" applyAlignment="1">
      <alignment vertical="center" wrapText="1"/>
    </xf>
    <xf numFmtId="175" fontId="0" fillId="4" borderId="0" xfId="2" applyNumberFormat="1" applyFont="1" applyFill="1" applyBorder="1"/>
    <xf numFmtId="175" fontId="8" fillId="6" borderId="0" xfId="2" applyNumberFormat="1" applyFont="1" applyFill="1" applyBorder="1" applyAlignment="1">
      <alignment vertical="top" wrapText="1"/>
    </xf>
    <xf numFmtId="175" fontId="8" fillId="6" borderId="0" xfId="2" applyNumberFormat="1" applyFont="1" applyFill="1" applyBorder="1" applyAlignment="1">
      <alignment horizontal="center" vertical="top" wrapText="1"/>
    </xf>
    <xf numFmtId="49" fontId="9" fillId="0" borderId="4" xfId="0" applyNumberFormat="1" applyFont="1" applyBorder="1" applyAlignment="1">
      <alignment vertical="center" wrapText="1"/>
    </xf>
    <xf numFmtId="176" fontId="9" fillId="0" borderId="0" xfId="1" applyNumberFormat="1" applyFont="1" applyBorder="1" applyAlignment="1">
      <alignment horizontal="right" vertical="center"/>
    </xf>
    <xf numFmtId="176" fontId="9" fillId="0" borderId="0" xfId="0" applyNumberFormat="1" applyFont="1" applyBorder="1" applyAlignment="1">
      <alignment horizontal="right" vertical="center"/>
    </xf>
    <xf numFmtId="1" fontId="8" fillId="0" borderId="2" xfId="0" applyNumberFormat="1" applyFont="1" applyBorder="1" applyAlignment="1">
      <alignment horizontal="center" vertical="center"/>
    </xf>
    <xf numFmtId="1" fontId="8" fillId="0" borderId="3" xfId="0" applyNumberFormat="1" applyFont="1" applyBorder="1" applyAlignment="1">
      <alignment horizontal="center" vertical="center"/>
    </xf>
    <xf numFmtId="49" fontId="9" fillId="0" borderId="4" xfId="0" applyNumberFormat="1" applyFont="1" applyBorder="1" applyAlignment="1">
      <alignment horizontal="left" vertical="center" indent="1"/>
    </xf>
    <xf numFmtId="49" fontId="8" fillId="14" borderId="7" xfId="0" applyNumberFormat="1" applyFont="1" applyFill="1" applyBorder="1" applyAlignment="1">
      <alignment vertical="center"/>
    </xf>
    <xf numFmtId="9" fontId="8" fillId="14" borderId="8" xfId="2" applyFont="1" applyFill="1" applyBorder="1" applyAlignment="1">
      <alignment horizontal="right" vertical="center"/>
    </xf>
    <xf numFmtId="1" fontId="8" fillId="0" borderId="2"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49" fontId="9" fillId="4" borderId="4" xfId="0" applyNumberFormat="1" applyFont="1" applyFill="1" applyBorder="1" applyAlignment="1">
      <alignment vertical="top"/>
    </xf>
    <xf numFmtId="168" fontId="9" fillId="4" borderId="0" xfId="1" applyNumberFormat="1" applyFont="1" applyFill="1" applyBorder="1" applyAlignment="1">
      <alignment vertical="center"/>
    </xf>
    <xf numFmtId="168" fontId="9" fillId="4" borderId="0" xfId="1" applyNumberFormat="1" applyFont="1" applyFill="1" applyBorder="1" applyAlignment="1">
      <alignment vertical="top"/>
    </xf>
    <xf numFmtId="49" fontId="8" fillId="14" borderId="7" xfId="0" applyNumberFormat="1" applyFont="1" applyFill="1" applyBorder="1" applyAlignment="1">
      <alignment vertical="top"/>
    </xf>
    <xf numFmtId="175" fontId="8" fillId="14" borderId="8" xfId="2" applyNumberFormat="1" applyFont="1" applyFill="1" applyBorder="1" applyAlignment="1">
      <alignment vertical="center"/>
    </xf>
    <xf numFmtId="0" fontId="0" fillId="0" borderId="6" xfId="0" applyFont="1" applyFill="1" applyBorder="1"/>
    <xf numFmtId="0" fontId="0" fillId="0" borderId="7" xfId="0" applyFont="1" applyFill="1" applyBorder="1"/>
    <xf numFmtId="0" fontId="0" fillId="0" borderId="4" xfId="0" applyFont="1" applyFill="1" applyBorder="1"/>
    <xf numFmtId="175" fontId="0" fillId="0" borderId="0" xfId="0" applyNumberFormat="1" applyFont="1" applyFill="1" applyBorder="1"/>
    <xf numFmtId="1" fontId="8" fillId="0" borderId="2"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3" fontId="8" fillId="0" borderId="0" xfId="0" applyNumberFormat="1" applyFont="1" applyFill="1" applyBorder="1" applyAlignment="1">
      <alignment horizontal="right" indent="1"/>
    </xf>
    <xf numFmtId="3" fontId="9" fillId="0" borderId="0" xfId="0" applyNumberFormat="1" applyFont="1" applyFill="1" applyBorder="1" applyAlignment="1">
      <alignment horizontal="right" vertical="center" indent="1"/>
    </xf>
    <xf numFmtId="1" fontId="9" fillId="0" borderId="0" xfId="0" applyNumberFormat="1" applyFont="1" applyFill="1" applyBorder="1" applyAlignment="1">
      <alignment horizontal="right" vertical="center" inden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4" borderId="4" xfId="0" applyFont="1" applyFill="1" applyBorder="1" applyAlignment="1">
      <alignment horizontal="left" vertical="center" wrapText="1"/>
    </xf>
    <xf numFmtId="175" fontId="0" fillId="4" borderId="0" xfId="2" applyNumberFormat="1" applyFont="1" applyFill="1" applyBorder="1" applyAlignment="1">
      <alignment vertical="center"/>
    </xf>
    <xf numFmtId="0" fontId="9" fillId="4" borderId="4" xfId="0" applyFont="1" applyFill="1" applyBorder="1" applyAlignment="1">
      <alignment vertical="center" wrapText="1"/>
    </xf>
    <xf numFmtId="0" fontId="12" fillId="0" borderId="6" xfId="0" applyFont="1" applyFill="1" applyBorder="1" applyAlignment="1">
      <alignment horizontal="left" vertical="top" wrapText="1"/>
    </xf>
    <xf numFmtId="172" fontId="8" fillId="5" borderId="0" xfId="1" applyNumberFormat="1" applyFont="1" applyFill="1" applyBorder="1" applyAlignment="1">
      <alignment horizontal="center" vertical="center" wrapText="1"/>
    </xf>
    <xf numFmtId="172" fontId="8" fillId="5" borderId="0" xfId="0" applyNumberFormat="1" applyFont="1" applyFill="1" applyBorder="1" applyAlignment="1">
      <alignment horizontal="center" vertical="center" wrapText="1"/>
    </xf>
    <xf numFmtId="172" fontId="8" fillId="5" borderId="0" xfId="0" applyNumberFormat="1" applyFont="1" applyFill="1" applyBorder="1" applyAlignment="1">
      <alignment horizontal="right" vertical="center" wrapText="1"/>
    </xf>
    <xf numFmtId="3" fontId="0" fillId="0" borderId="0" xfId="0" applyNumberFormat="1" applyFont="1" applyFill="1" applyBorder="1" applyAlignment="1">
      <alignment horizontal="center" vertical="center"/>
    </xf>
    <xf numFmtId="0" fontId="0" fillId="0" borderId="2" xfId="0" applyFont="1" applyBorder="1"/>
    <xf numFmtId="0" fontId="2" fillId="0" borderId="11" xfId="0" applyFont="1" applyBorder="1" applyAlignment="1">
      <alignment vertical="center" wrapText="1"/>
    </xf>
    <xf numFmtId="11" fontId="2" fillId="0" borderId="9" xfId="0" applyNumberFormat="1" applyFont="1" applyBorder="1" applyAlignment="1">
      <alignment horizontal="center" vertical="center" wrapText="1"/>
    </xf>
    <xf numFmtId="11" fontId="2" fillId="0" borderId="10" xfId="0" applyNumberFormat="1" applyFont="1" applyBorder="1" applyAlignment="1">
      <alignment horizontal="center" vertical="center" wrapText="1"/>
    </xf>
    <xf numFmtId="11" fontId="2" fillId="0" borderId="11" xfId="0" applyNumberFormat="1" applyFont="1" applyBorder="1" applyAlignment="1">
      <alignment horizontal="center" vertical="center" wrapText="1"/>
    </xf>
    <xf numFmtId="0" fontId="0" fillId="0" borderId="4" xfId="0" applyFont="1" applyBorder="1"/>
    <xf numFmtId="173" fontId="0" fillId="0" borderId="0" xfId="0" applyNumberFormat="1" applyFont="1" applyBorder="1"/>
    <xf numFmtId="3" fontId="0" fillId="0" borderId="0" xfId="0" applyNumberFormat="1" applyFont="1" applyBorder="1"/>
    <xf numFmtId="0" fontId="0" fillId="5" borderId="4" xfId="0" applyFont="1" applyFill="1" applyBorder="1"/>
    <xf numFmtId="173" fontId="19" fillId="5" borderId="4" xfId="0" applyNumberFormat="1" applyFont="1" applyFill="1" applyBorder="1" applyAlignment="1">
      <alignment wrapText="1"/>
    </xf>
    <xf numFmtId="173" fontId="19" fillId="5" borderId="0" xfId="0" applyNumberFormat="1" applyFont="1" applyFill="1" applyBorder="1" applyAlignment="1">
      <alignment horizontal="right" vertical="center"/>
    </xf>
    <xf numFmtId="3" fontId="19" fillId="5" borderId="0" xfId="0" applyNumberFormat="1" applyFont="1" applyFill="1" applyBorder="1" applyAlignment="1">
      <alignment horizontal="right" vertical="center"/>
    </xf>
    <xf numFmtId="0" fontId="0" fillId="4" borderId="4" xfId="0" applyFont="1" applyFill="1" applyBorder="1"/>
    <xf numFmtId="0" fontId="2" fillId="4" borderId="2" xfId="0" applyFont="1" applyFill="1" applyBorder="1" applyAlignment="1">
      <alignment horizontal="center"/>
    </xf>
    <xf numFmtId="0" fontId="2" fillId="4" borderId="3" xfId="0" applyFont="1" applyFill="1" applyBorder="1" applyAlignment="1">
      <alignment horizontal="center" vertical="center"/>
    </xf>
    <xf numFmtId="3" fontId="0" fillId="0" borderId="0" xfId="0" applyNumberFormat="1" applyFont="1" applyFill="1" applyBorder="1"/>
    <xf numFmtId="2" fontId="24" fillId="0" borderId="4" xfId="0" applyNumberFormat="1" applyFont="1" applyFill="1" applyBorder="1" applyAlignment="1">
      <alignment wrapText="1"/>
    </xf>
    <xf numFmtId="2" fontId="24" fillId="0" borderId="1" xfId="0" applyNumberFormat="1" applyFont="1" applyFill="1" applyBorder="1" applyAlignment="1">
      <alignment wrapText="1"/>
    </xf>
    <xf numFmtId="0" fontId="2" fillId="0" borderId="19" xfId="0" applyNumberFormat="1" applyFont="1" applyFill="1" applyBorder="1" applyAlignment="1"/>
    <xf numFmtId="0" fontId="2" fillId="0" borderId="11" xfId="0" applyNumberFormat="1" applyFont="1" applyFill="1" applyBorder="1" applyAlignment="1"/>
    <xf numFmtId="0" fontId="2" fillId="0" borderId="9" xfId="0" applyNumberFormat="1" applyFont="1" applyFill="1" applyBorder="1" applyAlignment="1"/>
    <xf numFmtId="2" fontId="24" fillId="0" borderId="0" xfId="0" applyNumberFormat="1" applyFont="1" applyFill="1" applyBorder="1" applyAlignment="1">
      <alignment wrapText="1"/>
    </xf>
    <xf numFmtId="175" fontId="0" fillId="0" borderId="12" xfId="0" applyNumberFormat="1" applyFont="1" applyFill="1" applyBorder="1" applyAlignment="1"/>
    <xf numFmtId="175" fontId="0" fillId="0" borderId="0" xfId="0" applyNumberFormat="1" applyFont="1" applyFill="1" applyBorder="1" applyAlignment="1"/>
    <xf numFmtId="175" fontId="0" fillId="0" borderId="7" xfId="2" applyNumberFormat="1" applyFont="1" applyFill="1" applyBorder="1" applyAlignment="1"/>
    <xf numFmtId="175" fontId="25" fillId="0" borderId="0" xfId="0" applyNumberFormat="1" applyFont="1" applyFill="1" applyBorder="1" applyAlignment="1"/>
    <xf numFmtId="175" fontId="0" fillId="0" borderId="4" xfId="2" applyNumberFormat="1" applyFont="1" applyFill="1" applyBorder="1" applyAlignment="1"/>
    <xf numFmtId="175" fontId="0" fillId="0" borderId="8" xfId="2" applyNumberFormat="1" applyFont="1" applyFill="1" applyBorder="1" applyAlignment="1"/>
    <xf numFmtId="2" fontId="25" fillId="0" borderId="0" xfId="0" applyNumberFormat="1" applyFont="1" applyFill="1" applyBorder="1" applyAlignment="1">
      <alignment horizontal="left" wrapText="1" indent="1"/>
    </xf>
    <xf numFmtId="175" fontId="0" fillId="0" borderId="5" xfId="0" applyNumberFormat="1" applyFont="1" applyFill="1" applyBorder="1" applyAlignment="1"/>
    <xf numFmtId="175" fontId="0" fillId="0" borderId="4" xfId="0" applyNumberFormat="1" applyFont="1" applyFill="1" applyBorder="1" applyAlignment="1"/>
    <xf numFmtId="0" fontId="14" fillId="0" borderId="6"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4" borderId="4" xfId="0" applyFont="1" applyFill="1" applyBorder="1"/>
    <xf numFmtId="3" fontId="14" fillId="4" borderId="0" xfId="0" applyNumberFormat="1" applyFont="1" applyFill="1" applyBorder="1"/>
    <xf numFmtId="175" fontId="14" fillId="4" borderId="0" xfId="0" applyNumberFormat="1" applyFont="1" applyFill="1" applyBorder="1"/>
    <xf numFmtId="0" fontId="14" fillId="6" borderId="4" xfId="0" applyFont="1" applyFill="1" applyBorder="1"/>
    <xf numFmtId="3" fontId="14" fillId="6" borderId="0" xfId="0" applyNumberFormat="1" applyFont="1" applyFill="1" applyBorder="1"/>
    <xf numFmtId="175" fontId="14" fillId="6" borderId="0" xfId="0" applyNumberFormat="1" applyFont="1" applyFill="1" applyBorder="1"/>
    <xf numFmtId="0" fontId="14" fillId="4" borderId="15" xfId="0" applyFont="1" applyFill="1" applyBorder="1"/>
    <xf numFmtId="3" fontId="14" fillId="4" borderId="16" xfId="0" applyNumberFormat="1" applyFont="1" applyFill="1" applyBorder="1"/>
    <xf numFmtId="175" fontId="14" fillId="4" borderId="16" xfId="0" applyNumberFormat="1" applyFont="1" applyFill="1" applyBorder="1"/>
    <xf numFmtId="175" fontId="14" fillId="4" borderId="18" xfId="0" applyNumberFormat="1" applyFont="1" applyFill="1" applyBorder="1"/>
    <xf numFmtId="0" fontId="0" fillId="0" borderId="6" xfId="0" applyFont="1" applyFill="1" applyBorder="1" applyAlignment="1">
      <alignment horizontal="center" vertical="center"/>
    </xf>
    <xf numFmtId="175" fontId="0" fillId="0" borderId="0" xfId="0" applyNumberFormat="1" applyFont="1" applyBorder="1"/>
    <xf numFmtId="0" fontId="0" fillId="8" borderId="4" xfId="0" applyFont="1" applyFill="1" applyBorder="1"/>
    <xf numFmtId="3" fontId="0" fillId="8" borderId="0" xfId="0" applyNumberFormat="1" applyFont="1" applyFill="1" applyBorder="1"/>
    <xf numFmtId="175" fontId="0" fillId="8" borderId="0" xfId="0" applyNumberFormat="1" applyFont="1" applyFill="1" applyBorder="1"/>
    <xf numFmtId="0" fontId="9" fillId="0" borderId="6" xfId="0" applyFont="1" applyFill="1" applyBorder="1" applyAlignment="1">
      <alignment horizontal="center"/>
    </xf>
    <xf numFmtId="0" fontId="8" fillId="0" borderId="2" xfId="0" applyFont="1" applyFill="1" applyBorder="1" applyAlignment="1">
      <alignment horizontal="center"/>
    </xf>
    <xf numFmtId="0" fontId="8" fillId="0" borderId="3" xfId="0" applyFont="1" applyFill="1" applyBorder="1" applyAlignment="1">
      <alignment horizontal="center"/>
    </xf>
    <xf numFmtId="0" fontId="9" fillId="0" borderId="7" xfId="0" applyFont="1" applyFill="1" applyBorder="1"/>
    <xf numFmtId="0" fontId="9" fillId="0" borderId="4" xfId="0" applyFont="1" applyFill="1" applyBorder="1"/>
    <xf numFmtId="0" fontId="9" fillId="0" borderId="2" xfId="0" applyFont="1" applyFill="1" applyBorder="1" applyAlignment="1">
      <alignment horizontal="center"/>
    </xf>
    <xf numFmtId="0" fontId="9" fillId="0" borderId="4" xfId="0" applyFont="1" applyBorder="1" applyAlignment="1">
      <alignment wrapText="1"/>
    </xf>
    <xf numFmtId="172" fontId="9" fillId="0" borderId="0" xfId="0" applyNumberFormat="1" applyFont="1" applyBorder="1"/>
    <xf numFmtId="172" fontId="9" fillId="0" borderId="0" xfId="0" applyNumberFormat="1" applyFont="1" applyFill="1" applyBorder="1"/>
    <xf numFmtId="172" fontId="8" fillId="0" borderId="0" xfId="0" applyNumberFormat="1" applyFont="1" applyFill="1" applyBorder="1"/>
    <xf numFmtId="0" fontId="9" fillId="14" borderId="4" xfId="0" applyFont="1" applyFill="1" applyBorder="1"/>
    <xf numFmtId="175" fontId="9" fillId="14" borderId="0" xfId="2" applyNumberFormat="1" applyFont="1" applyFill="1" applyBorder="1"/>
    <xf numFmtId="1" fontId="18" fillId="7" borderId="19" xfId="0" applyNumberFormat="1" applyFont="1" applyFill="1" applyBorder="1" applyAlignment="1">
      <alignment horizontal="center" vertical="center" wrapText="1"/>
    </xf>
    <xf numFmtId="3" fontId="18" fillId="6" borderId="7" xfId="0" applyNumberFormat="1" applyFont="1" applyFill="1" applyBorder="1" applyAlignment="1">
      <alignment horizontal="left" vertical="center"/>
    </xf>
    <xf numFmtId="164" fontId="18" fillId="6" borderId="12" xfId="1" applyNumberFormat="1" applyFont="1" applyFill="1" applyBorder="1" applyAlignment="1">
      <alignment vertical="center"/>
    </xf>
    <xf numFmtId="164" fontId="18" fillId="6" borderId="8" xfId="1" applyNumberFormat="1" applyFont="1" applyFill="1" applyBorder="1" applyAlignment="1">
      <alignment vertical="center"/>
    </xf>
    <xf numFmtId="164" fontId="18" fillId="6" borderId="7" xfId="1" applyNumberFormat="1" applyFont="1" applyFill="1" applyBorder="1" applyAlignment="1">
      <alignment vertical="center"/>
    </xf>
    <xf numFmtId="0" fontId="19" fillId="0" borderId="4" xfId="0" applyFont="1" applyFill="1" applyBorder="1" applyAlignment="1">
      <alignment horizontal="left" wrapText="1" indent="1"/>
    </xf>
    <xf numFmtId="164" fontId="19" fillId="0" borderId="5" xfId="1" applyNumberFormat="1" applyFont="1" applyFill="1" applyBorder="1" applyAlignment="1">
      <alignment vertical="center"/>
    </xf>
    <xf numFmtId="164" fontId="19" fillId="0" borderId="0" xfId="1" applyNumberFormat="1" applyFont="1" applyFill="1" applyBorder="1" applyAlignment="1">
      <alignment vertical="center"/>
    </xf>
    <xf numFmtId="164" fontId="19" fillId="0" borderId="4" xfId="1" applyNumberFormat="1" applyFont="1" applyFill="1" applyBorder="1" applyAlignment="1">
      <alignment vertical="center"/>
    </xf>
    <xf numFmtId="0" fontId="20" fillId="0" borderId="4" xfId="0" applyFont="1" applyFill="1" applyBorder="1" applyAlignment="1">
      <alignment horizontal="left" wrapText="1" indent="3"/>
    </xf>
    <xf numFmtId="164" fontId="20" fillId="0" borderId="5" xfId="1" applyNumberFormat="1" applyFont="1" applyFill="1" applyBorder="1" applyAlignment="1">
      <alignment vertical="center"/>
    </xf>
    <xf numFmtId="164" fontId="20" fillId="0" borderId="0" xfId="1" applyNumberFormat="1" applyFont="1" applyFill="1" applyBorder="1" applyAlignment="1">
      <alignment vertical="center"/>
    </xf>
    <xf numFmtId="164" fontId="20" fillId="0" borderId="4" xfId="1" applyNumberFormat="1" applyFont="1" applyFill="1" applyBorder="1" applyAlignment="1">
      <alignment vertical="center"/>
    </xf>
    <xf numFmtId="3" fontId="18" fillId="6" borderId="4" xfId="0" applyNumberFormat="1" applyFont="1" applyFill="1" applyBorder="1" applyAlignment="1">
      <alignment horizontal="left" vertical="center"/>
    </xf>
    <xf numFmtId="164" fontId="18" fillId="6" borderId="5" xfId="1" applyNumberFormat="1" applyFont="1" applyFill="1" applyBorder="1" applyAlignment="1">
      <alignment vertical="center"/>
    </xf>
    <xf numFmtId="164" fontId="18" fillId="6" borderId="0" xfId="1" applyNumberFormat="1" applyFont="1" applyFill="1" applyBorder="1" applyAlignment="1">
      <alignment vertical="center"/>
    </xf>
    <xf numFmtId="164" fontId="18" fillId="6" borderId="4" xfId="1" applyNumberFormat="1" applyFont="1" applyFill="1" applyBorder="1" applyAlignment="1">
      <alignment vertical="center"/>
    </xf>
    <xf numFmtId="177" fontId="19" fillId="0" borderId="5" xfId="1" applyNumberFormat="1" applyFont="1" applyFill="1" applyBorder="1" applyAlignment="1">
      <alignment vertical="center"/>
    </xf>
    <xf numFmtId="177" fontId="19" fillId="0" borderId="0" xfId="1" applyNumberFormat="1" applyFont="1" applyFill="1" applyBorder="1" applyAlignment="1">
      <alignment vertical="center"/>
    </xf>
    <xf numFmtId="0" fontId="19" fillId="7" borderId="4" xfId="0" applyFont="1" applyFill="1" applyBorder="1" applyAlignment="1">
      <alignment horizontal="left" wrapText="1" indent="1"/>
    </xf>
    <xf numFmtId="164" fontId="19" fillId="4" borderId="5" xfId="1" applyNumberFormat="1" applyFont="1" applyFill="1" applyBorder="1" applyAlignment="1">
      <alignment vertical="center"/>
    </xf>
    <xf numFmtId="164" fontId="19" fillId="4" borderId="0" xfId="1" applyNumberFormat="1" applyFont="1" applyFill="1" applyBorder="1" applyAlignment="1">
      <alignment vertical="center"/>
    </xf>
    <xf numFmtId="164" fontId="19" fillId="7" borderId="0" xfId="1" applyNumberFormat="1" applyFont="1" applyFill="1" applyBorder="1" applyAlignment="1">
      <alignment vertical="center"/>
    </xf>
    <xf numFmtId="164" fontId="19" fillId="7" borderId="4" xfId="1" applyNumberFormat="1" applyFont="1" applyFill="1" applyBorder="1" applyAlignment="1">
      <alignment vertical="center"/>
    </xf>
    <xf numFmtId="177" fontId="19" fillId="7" borderId="5" xfId="1" applyNumberFormat="1" applyFont="1" applyFill="1" applyBorder="1" applyAlignment="1">
      <alignment vertical="center"/>
    </xf>
    <xf numFmtId="178" fontId="19" fillId="7" borderId="0" xfId="1" applyNumberFormat="1" applyFont="1" applyFill="1" applyBorder="1" applyAlignment="1">
      <alignment vertical="center"/>
    </xf>
    <xf numFmtId="177" fontId="19" fillId="7" borderId="0" xfId="1" applyNumberFormat="1" applyFont="1" applyFill="1" applyBorder="1" applyAlignment="1">
      <alignment vertical="center"/>
    </xf>
    <xf numFmtId="0" fontId="0" fillId="4" borderId="4" xfId="0" applyFont="1" applyFill="1" applyBorder="1" applyAlignment="1">
      <alignment vertical="top"/>
    </xf>
    <xf numFmtId="0" fontId="0" fillId="4" borderId="6" xfId="0" applyFont="1" applyFill="1" applyBorder="1" applyAlignment="1">
      <alignment wrapText="1"/>
    </xf>
    <xf numFmtId="0" fontId="2" fillId="4" borderId="2" xfId="0" applyFont="1" applyFill="1" applyBorder="1" applyAlignment="1">
      <alignment horizontal="center" vertical="center" wrapText="1"/>
    </xf>
    <xf numFmtId="0" fontId="19" fillId="7" borderId="7" xfId="0" applyFont="1" applyFill="1" applyBorder="1" applyAlignment="1">
      <alignment horizontal="left" wrapText="1" indent="1"/>
    </xf>
    <xf numFmtId="170" fontId="19" fillId="4" borderId="8" xfId="1" applyNumberFormat="1" applyFont="1" applyFill="1" applyBorder="1" applyAlignment="1">
      <alignment horizontal="right" vertical="center"/>
    </xf>
    <xf numFmtId="170" fontId="19" fillId="4" borderId="7" xfId="1" applyNumberFormat="1" applyFont="1" applyFill="1" applyBorder="1" applyAlignment="1">
      <alignment horizontal="right" vertical="center"/>
    </xf>
    <xf numFmtId="170" fontId="19" fillId="4" borderId="12" xfId="1" applyNumberFormat="1" applyFont="1" applyFill="1" applyBorder="1" applyAlignment="1">
      <alignment horizontal="right" vertical="center"/>
    </xf>
    <xf numFmtId="0" fontId="19" fillId="5" borderId="4" xfId="0" applyFont="1" applyFill="1" applyBorder="1" applyAlignment="1">
      <alignment horizontal="left" wrapText="1" indent="1"/>
    </xf>
    <xf numFmtId="170" fontId="19" fillId="5" borderId="0" xfId="1" applyNumberFormat="1" applyFont="1" applyFill="1" applyBorder="1" applyAlignment="1">
      <alignment horizontal="right" vertical="center"/>
    </xf>
    <xf numFmtId="170" fontId="19" fillId="5" borderId="4" xfId="1" applyNumberFormat="1" applyFont="1" applyFill="1" applyBorder="1" applyAlignment="1">
      <alignment horizontal="right" vertical="center"/>
    </xf>
    <xf numFmtId="170" fontId="19" fillId="5" borderId="5" xfId="1" applyNumberFormat="1" applyFont="1" applyFill="1" applyBorder="1" applyAlignment="1">
      <alignment horizontal="right" vertical="center"/>
    </xf>
    <xf numFmtId="170" fontId="19" fillId="4" borderId="0" xfId="1" applyNumberFormat="1" applyFont="1" applyFill="1" applyBorder="1" applyAlignment="1">
      <alignment horizontal="right" vertical="center"/>
    </xf>
    <xf numFmtId="170" fontId="19" fillId="4" borderId="4" xfId="1" applyNumberFormat="1" applyFont="1" applyFill="1" applyBorder="1" applyAlignment="1">
      <alignment horizontal="right" vertical="center"/>
    </xf>
    <xf numFmtId="170" fontId="19" fillId="4" borderId="5" xfId="1" applyNumberFormat="1" applyFont="1" applyFill="1" applyBorder="1" applyAlignment="1">
      <alignment horizontal="right" vertical="center"/>
    </xf>
    <xf numFmtId="0" fontId="19" fillId="7" borderId="6" xfId="0" applyFont="1" applyFill="1" applyBorder="1" applyAlignment="1">
      <alignment horizontal="left" wrapText="1" indent="1"/>
    </xf>
    <xf numFmtId="170" fontId="19" fillId="4" borderId="1" xfId="1" applyNumberFormat="1" applyFont="1" applyFill="1" applyBorder="1" applyAlignment="1">
      <alignment horizontal="right" vertical="center"/>
    </xf>
    <xf numFmtId="170" fontId="19" fillId="4" borderId="6" xfId="1" applyNumberFormat="1" applyFont="1" applyFill="1" applyBorder="1" applyAlignment="1">
      <alignment horizontal="right" vertical="center"/>
    </xf>
    <xf numFmtId="170" fontId="19" fillId="4" borderId="3" xfId="1" applyNumberFormat="1" applyFont="1" applyFill="1" applyBorder="1" applyAlignment="1">
      <alignment horizontal="right" vertical="center"/>
    </xf>
    <xf numFmtId="0" fontId="18" fillId="6" borderId="7" xfId="0" applyFont="1" applyFill="1" applyBorder="1" applyAlignment="1">
      <alignment vertical="center" wrapText="1"/>
    </xf>
    <xf numFmtId="164" fontId="18" fillId="6" borderId="12"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8" xfId="1" applyNumberFormat="1" applyFont="1" applyFill="1" applyBorder="1" applyAlignment="1">
      <alignment horizontal="right" vertical="center"/>
    </xf>
    <xf numFmtId="170" fontId="18" fillId="6" borderId="8" xfId="1" applyNumberFormat="1" applyFont="1" applyFill="1" applyBorder="1" applyAlignment="1">
      <alignment horizontal="right" vertical="center"/>
    </xf>
    <xf numFmtId="170" fontId="18" fillId="6" borderId="7" xfId="1" applyNumberFormat="1" applyFont="1" applyFill="1" applyBorder="1" applyAlignment="1">
      <alignment horizontal="right" vertical="center"/>
    </xf>
    <xf numFmtId="170" fontId="18" fillId="6" borderId="12" xfId="1" applyNumberFormat="1" applyFont="1" applyFill="1" applyBorder="1" applyAlignment="1">
      <alignment horizontal="right" vertical="center" wrapText="1"/>
    </xf>
    <xf numFmtId="170" fontId="18" fillId="6" borderId="8" xfId="1" applyNumberFormat="1" applyFont="1" applyFill="1" applyBorder="1" applyAlignment="1">
      <alignment horizontal="right" vertical="center" wrapText="1"/>
    </xf>
    <xf numFmtId="0" fontId="19" fillId="14" borderId="4" xfId="0" applyFont="1" applyFill="1" applyBorder="1" applyAlignment="1">
      <alignment horizontal="left" vertical="center" wrapText="1" indent="1"/>
    </xf>
    <xf numFmtId="175" fontId="19" fillId="14" borderId="5" xfId="2" applyNumberFormat="1" applyFont="1" applyFill="1" applyBorder="1" applyAlignment="1">
      <alignment horizontal="left" vertical="center" wrapText="1" indent="1"/>
    </xf>
    <xf numFmtId="175" fontId="19" fillId="14" borderId="0" xfId="2" applyNumberFormat="1" applyFont="1" applyFill="1" applyBorder="1" applyAlignment="1">
      <alignment horizontal="left" vertical="center" wrapText="1" indent="1"/>
    </xf>
    <xf numFmtId="175" fontId="19" fillId="14" borderId="4" xfId="2" applyNumberFormat="1" applyFont="1" applyFill="1" applyBorder="1" applyAlignment="1">
      <alignment horizontal="left" vertical="center" wrapText="1" indent="1"/>
    </xf>
    <xf numFmtId="0" fontId="19" fillId="0" borderId="0" xfId="0" applyFont="1" applyFill="1" applyBorder="1" applyAlignment="1">
      <alignment horizontal="left" vertical="center" wrapText="1" indent="1"/>
    </xf>
    <xf numFmtId="175" fontId="19" fillId="0" borderId="0" xfId="2" applyNumberFormat="1" applyFont="1" applyFill="1" applyBorder="1" applyAlignment="1">
      <alignment horizontal="left" vertical="center" wrapText="1" indent="1"/>
    </xf>
    <xf numFmtId="0" fontId="19" fillId="3" borderId="1" xfId="0" applyFont="1" applyFill="1" applyBorder="1" applyAlignment="1">
      <alignment horizontal="left" vertical="center" indent="1"/>
    </xf>
    <xf numFmtId="175" fontId="19" fillId="3" borderId="1" xfId="2" applyNumberFormat="1" applyFont="1" applyFill="1" applyBorder="1" applyAlignment="1">
      <alignment horizontal="left" vertical="center" wrapText="1" indent="1"/>
    </xf>
    <xf numFmtId="175" fontId="19" fillId="0" borderId="4" xfId="2" applyNumberFormat="1" applyFont="1" applyFill="1" applyBorder="1" applyAlignment="1">
      <alignment horizontal="left" vertical="center" wrapText="1" indent="1"/>
    </xf>
    <xf numFmtId="175" fontId="19" fillId="5" borderId="0" xfId="2" applyNumberFormat="1" applyFont="1" applyFill="1" applyBorder="1" applyAlignment="1">
      <alignment horizontal="left" vertical="center" wrapText="1" indent="1"/>
    </xf>
    <xf numFmtId="175" fontId="19" fillId="5" borderId="4" xfId="2" applyNumberFormat="1" applyFont="1" applyFill="1" applyBorder="1" applyAlignment="1">
      <alignment horizontal="left" vertical="center" wrapText="1" indent="1"/>
    </xf>
    <xf numFmtId="1" fontId="18" fillId="0" borderId="2"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1" fontId="18" fillId="0" borderId="6" xfId="0"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0" fontId="2" fillId="6" borderId="7" xfId="0" applyFont="1" applyFill="1" applyBorder="1" applyAlignment="1">
      <alignment horizontal="left" vertical="center"/>
    </xf>
    <xf numFmtId="3" fontId="2" fillId="6" borderId="12" xfId="0" applyNumberFormat="1" applyFont="1" applyFill="1" applyBorder="1" applyAlignment="1">
      <alignment horizontal="right" vertical="center"/>
    </xf>
    <xf numFmtId="3" fontId="2" fillId="6" borderId="8" xfId="0" applyNumberFormat="1" applyFont="1" applyFill="1" applyBorder="1" applyAlignment="1">
      <alignment horizontal="right" vertical="center"/>
    </xf>
    <xf numFmtId="3" fontId="2" fillId="6" borderId="7" xfId="0" applyNumberFormat="1" applyFont="1" applyFill="1" applyBorder="1" applyAlignment="1">
      <alignment horizontal="right" vertical="center"/>
    </xf>
    <xf numFmtId="0" fontId="19" fillId="0" borderId="4" xfId="0" applyFont="1" applyFill="1" applyBorder="1" applyAlignment="1">
      <alignment horizontal="left" vertical="center" wrapText="1" indent="1"/>
    </xf>
    <xf numFmtId="3" fontId="0" fillId="0" borderId="5"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3" fontId="0" fillId="0" borderId="4" xfId="0" applyNumberFormat="1" applyFont="1" applyFill="1" applyBorder="1" applyAlignment="1">
      <alignment horizontal="right" vertical="center"/>
    </xf>
    <xf numFmtId="0" fontId="19" fillId="0" borderId="6" xfId="0" applyFont="1" applyFill="1" applyBorder="1" applyAlignment="1">
      <alignment horizontal="left" vertical="center" wrapText="1" indent="1"/>
    </xf>
    <xf numFmtId="3" fontId="0" fillId="0" borderId="3" xfId="0" applyNumberFormat="1" applyFont="1" applyFill="1" applyBorder="1" applyAlignment="1">
      <alignment horizontal="right" vertical="center"/>
    </xf>
    <xf numFmtId="3" fontId="0" fillId="0" borderId="1" xfId="0" applyNumberFormat="1" applyFont="1" applyFill="1" applyBorder="1" applyAlignment="1">
      <alignment horizontal="right" vertical="center"/>
    </xf>
    <xf numFmtId="3" fontId="0" fillId="0" borderId="6" xfId="0" applyNumberFormat="1" applyFont="1" applyFill="1" applyBorder="1" applyAlignment="1">
      <alignment horizontal="right" vertical="center"/>
    </xf>
    <xf numFmtId="0" fontId="2" fillId="14" borderId="7" xfId="0" applyFont="1" applyFill="1" applyBorder="1" applyAlignment="1">
      <alignment horizontal="left" vertical="center"/>
    </xf>
    <xf numFmtId="9" fontId="2" fillId="14" borderId="5" xfId="2" applyFont="1" applyFill="1" applyBorder="1" applyAlignment="1">
      <alignment horizontal="right" vertical="center"/>
    </xf>
    <xf numFmtId="9" fontId="2" fillId="14" borderId="0" xfId="2" applyFont="1" applyFill="1" applyBorder="1" applyAlignment="1">
      <alignment horizontal="right" vertical="center"/>
    </xf>
    <xf numFmtId="9" fontId="2" fillId="14" borderId="4" xfId="2" applyFont="1" applyFill="1" applyBorder="1" applyAlignment="1">
      <alignment horizontal="right" vertical="center"/>
    </xf>
    <xf numFmtId="9" fontId="0" fillId="0" borderId="5" xfId="2" applyFont="1" applyFill="1" applyBorder="1" applyAlignment="1">
      <alignment horizontal="right" vertical="center"/>
    </xf>
    <xf numFmtId="9" fontId="0" fillId="0" borderId="0" xfId="2" applyFont="1" applyFill="1" applyBorder="1" applyAlignment="1">
      <alignment horizontal="right" vertical="center"/>
    </xf>
    <xf numFmtId="9" fontId="0" fillId="0" borderId="4" xfId="2" applyFont="1" applyFill="1" applyBorder="1" applyAlignment="1">
      <alignment horizontal="right" vertical="center"/>
    </xf>
    <xf numFmtId="0" fontId="19" fillId="0" borderId="13" xfId="0" applyFont="1" applyFill="1" applyBorder="1" applyAlignment="1">
      <alignment horizontal="left" vertical="center" wrapText="1" indent="1"/>
    </xf>
    <xf numFmtId="0" fontId="2" fillId="0" borderId="13" xfId="0" applyFont="1" applyBorder="1" applyAlignment="1">
      <alignment horizontal="center" vertical="center"/>
    </xf>
    <xf numFmtId="0" fontId="2" fillId="0" borderId="5" xfId="0" applyFont="1" applyBorder="1" applyAlignment="1"/>
    <xf numFmtId="0" fontId="2" fillId="0" borderId="3"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5" xfId="0" applyFont="1" applyBorder="1" applyAlignment="1">
      <alignment horizontal="center"/>
    </xf>
    <xf numFmtId="0" fontId="0" fillId="0" borderId="7" xfId="0" applyFont="1" applyBorder="1"/>
    <xf numFmtId="3" fontId="0" fillId="0" borderId="12" xfId="0" applyNumberFormat="1" applyFont="1" applyBorder="1"/>
    <xf numFmtId="3" fontId="0" fillId="0" borderId="8" xfId="0" applyNumberFormat="1" applyFont="1" applyBorder="1"/>
    <xf numFmtId="3" fontId="0" fillId="0" borderId="8" xfId="0" applyNumberFormat="1" applyFont="1" applyFill="1" applyBorder="1"/>
    <xf numFmtId="3" fontId="0" fillId="0" borderId="5" xfId="0" applyNumberFormat="1" applyFont="1" applyBorder="1"/>
    <xf numFmtId="0" fontId="9" fillId="0" borderId="2"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9" fillId="0" borderId="7" xfId="0" applyFont="1" applyFill="1" applyBorder="1" applyAlignment="1">
      <alignment horizontal="left" vertical="center" wrapText="1"/>
    </xf>
    <xf numFmtId="9" fontId="9" fillId="0" borderId="0" xfId="2" applyFont="1" applyFill="1" applyBorder="1" applyProtection="1"/>
    <xf numFmtId="0" fontId="9" fillId="13" borderId="4" xfId="0" applyFont="1" applyFill="1" applyBorder="1" applyAlignment="1">
      <alignment horizontal="left" vertical="center" wrapText="1"/>
    </xf>
    <xf numFmtId="9" fontId="9" fillId="13" borderId="0" xfId="2" applyFont="1" applyFill="1" applyBorder="1" applyProtection="1"/>
    <xf numFmtId="0" fontId="19" fillId="0" borderId="7" xfId="0" applyFont="1" applyFill="1" applyBorder="1" applyAlignment="1">
      <alignment horizontal="left" wrapText="1" indent="1"/>
    </xf>
    <xf numFmtId="3" fontId="19" fillId="0" borderId="5" xfId="0" applyNumberFormat="1" applyFont="1" applyFill="1" applyBorder="1" applyAlignment="1">
      <alignment horizontal="right" vertical="center"/>
    </xf>
    <xf numFmtId="3" fontId="19" fillId="0" borderId="0" xfId="0" applyNumberFormat="1" applyFont="1" applyFill="1" applyBorder="1" applyAlignment="1">
      <alignment horizontal="right" vertical="center"/>
    </xf>
    <xf numFmtId="3" fontId="19" fillId="0" borderId="8" xfId="0" applyNumberFormat="1" applyFont="1" applyFill="1" applyBorder="1" applyAlignment="1">
      <alignment horizontal="right" vertical="center"/>
    </xf>
    <xf numFmtId="3" fontId="19" fillId="0" borderId="4" xfId="0" applyNumberFormat="1" applyFont="1" applyFill="1" applyBorder="1" applyAlignment="1">
      <alignment horizontal="right" vertical="center"/>
    </xf>
    <xf numFmtId="3" fontId="19" fillId="0" borderId="7" xfId="0" applyNumberFormat="1" applyFont="1" applyFill="1" applyBorder="1" applyAlignment="1">
      <alignment horizontal="right" vertical="center"/>
    </xf>
    <xf numFmtId="0" fontId="2" fillId="6" borderId="4" xfId="0" applyFont="1" applyFill="1" applyBorder="1" applyAlignment="1">
      <alignment horizontal="left" vertical="center"/>
    </xf>
    <xf numFmtId="3" fontId="2" fillId="6" borderId="5" xfId="0" applyNumberFormat="1" applyFont="1" applyFill="1" applyBorder="1" applyAlignment="1">
      <alignment horizontal="right" vertical="center"/>
    </xf>
    <xf numFmtId="3" fontId="2" fillId="6" borderId="4" xfId="0" applyNumberFormat="1" applyFont="1" applyFill="1" applyBorder="1" applyAlignment="1">
      <alignment horizontal="right" vertical="center"/>
    </xf>
    <xf numFmtId="0" fontId="19" fillId="0" borderId="4" xfId="0" applyFont="1" applyFill="1" applyBorder="1" applyAlignment="1">
      <alignment wrapText="1"/>
    </xf>
    <xf numFmtId="9" fontId="19" fillId="0" borderId="5" xfId="0" applyNumberFormat="1" applyFont="1" applyFill="1" applyBorder="1" applyAlignment="1">
      <alignment horizontal="right" vertical="center"/>
    </xf>
    <xf numFmtId="9" fontId="19" fillId="0" borderId="0" xfId="0" applyNumberFormat="1" applyFont="1" applyFill="1" applyBorder="1" applyAlignment="1">
      <alignment horizontal="right" vertical="center"/>
    </xf>
    <xf numFmtId="9" fontId="19" fillId="0" borderId="4" xfId="0" applyNumberFormat="1" applyFont="1" applyFill="1" applyBorder="1" applyAlignment="1">
      <alignment horizontal="right" vertical="center"/>
    </xf>
    <xf numFmtId="0" fontId="0" fillId="0" borderId="0" xfId="0" applyFont="1" applyFill="1" applyBorder="1" applyAlignment="1">
      <alignment wrapText="1"/>
    </xf>
    <xf numFmtId="1" fontId="2" fillId="0" borderId="2" xfId="0" applyNumberFormat="1" applyFont="1" applyFill="1" applyBorder="1" applyAlignment="1">
      <alignment horizontal="center" vertical="center" wrapText="1"/>
    </xf>
    <xf numFmtId="168" fontId="19" fillId="0" borderId="0" xfId="1" applyNumberFormat="1" applyFont="1" applyFill="1" applyBorder="1" applyAlignment="1">
      <alignment horizontal="left" vertical="center"/>
    </xf>
    <xf numFmtId="0" fontId="14" fillId="0" borderId="0" xfId="0" applyFont="1" applyFill="1" applyBorder="1" applyAlignment="1">
      <alignment wrapText="1"/>
    </xf>
    <xf numFmtId="0" fontId="16" fillId="0" borderId="7" xfId="0" applyFont="1" applyFill="1" applyBorder="1" applyAlignment="1">
      <alignment horizontal="left" vertical="top" wrapText="1"/>
    </xf>
    <xf numFmtId="3" fontId="16" fillId="0" borderId="0" xfId="0" applyNumberFormat="1" applyFont="1" applyFill="1" applyBorder="1" applyAlignment="1">
      <alignment horizontal="right" vertical="center"/>
    </xf>
    <xf numFmtId="0" fontId="16" fillId="0" borderId="4" xfId="0" applyFont="1" applyFill="1" applyBorder="1" applyAlignment="1">
      <alignment horizontal="left" vertical="top" wrapText="1"/>
    </xf>
    <xf numFmtId="0" fontId="16" fillId="0" borderId="4" xfId="0" applyFont="1" applyFill="1" applyBorder="1" applyAlignment="1">
      <alignment wrapText="1"/>
    </xf>
    <xf numFmtId="0" fontId="16" fillId="0" borderId="7" xfId="0" applyFont="1" applyFill="1" applyBorder="1" applyAlignment="1">
      <alignment horizontal="left" vertical="top" wrapText="1" indent="1"/>
    </xf>
    <xf numFmtId="0" fontId="16" fillId="0" borderId="4" xfId="0" applyFont="1" applyFill="1" applyBorder="1" applyAlignment="1">
      <alignment horizontal="left" vertical="top" wrapText="1" indent="1"/>
    </xf>
    <xf numFmtId="0" fontId="26" fillId="6" borderId="7" xfId="0" applyFont="1" applyFill="1" applyBorder="1" applyAlignment="1">
      <alignment wrapText="1"/>
    </xf>
    <xf numFmtId="3" fontId="26" fillId="6" borderId="8" xfId="0" applyNumberFormat="1" applyFont="1" applyFill="1" applyBorder="1" applyAlignment="1">
      <alignment horizontal="right" vertical="center"/>
    </xf>
    <xf numFmtId="0" fontId="2" fillId="6" borderId="8" xfId="0" applyFont="1" applyFill="1" applyBorder="1" applyAlignment="1">
      <alignment horizontal="left" vertical="center" wrapText="1"/>
    </xf>
    <xf numFmtId="168" fontId="2" fillId="6" borderId="12" xfId="1" applyNumberFormat="1" applyFont="1" applyFill="1" applyBorder="1" applyAlignment="1">
      <alignment horizontal="center" vertical="center"/>
    </xf>
    <xf numFmtId="168" fontId="18" fillId="6" borderId="0" xfId="1" applyNumberFormat="1" applyFont="1" applyFill="1" applyBorder="1" applyAlignment="1">
      <alignment horizontal="center" vertical="center" wrapText="1"/>
    </xf>
    <xf numFmtId="0" fontId="19" fillId="0" borderId="4" xfId="0" applyFont="1" applyFill="1" applyBorder="1" applyAlignment="1">
      <alignment horizontal="left" vertical="top" wrapText="1"/>
    </xf>
    <xf numFmtId="168" fontId="19" fillId="0" borderId="0" xfId="1" applyNumberFormat="1" applyFont="1" applyFill="1" applyBorder="1" applyAlignment="1">
      <alignment horizontal="right" vertical="center"/>
    </xf>
    <xf numFmtId="1" fontId="18" fillId="0" borderId="1" xfId="0" applyNumberFormat="1" applyFont="1" applyFill="1" applyBorder="1" applyAlignment="1">
      <alignment horizontal="center" vertical="center" wrapText="1"/>
    </xf>
    <xf numFmtId="0" fontId="19" fillId="0" borderId="7" xfId="0" applyFont="1" applyFill="1" applyBorder="1" applyAlignment="1">
      <alignment horizontal="left" vertical="center" wrapText="1" indent="1"/>
    </xf>
    <xf numFmtId="3" fontId="19" fillId="0" borderId="7" xfId="1" applyNumberFormat="1" applyFont="1" applyFill="1" applyBorder="1" applyAlignment="1">
      <alignment horizontal="right" vertical="center"/>
    </xf>
    <xf numFmtId="3" fontId="19" fillId="0" borderId="12" xfId="1" applyNumberFormat="1" applyFont="1" applyFill="1" applyBorder="1" applyAlignment="1">
      <alignment horizontal="right" vertical="center"/>
    </xf>
    <xf numFmtId="3" fontId="19" fillId="0" borderId="8" xfId="1" applyNumberFormat="1" applyFont="1" applyFill="1" applyBorder="1" applyAlignment="1">
      <alignment horizontal="right" vertical="center"/>
    </xf>
    <xf numFmtId="168" fontId="19" fillId="5" borderId="0" xfId="1" applyNumberFormat="1" applyFont="1" applyFill="1" applyBorder="1" applyAlignment="1">
      <alignment horizontal="right" vertical="center"/>
    </xf>
    <xf numFmtId="3" fontId="19" fillId="5" borderId="4" xfId="1" applyNumberFormat="1" applyFont="1" applyFill="1" applyBorder="1" applyAlignment="1">
      <alignment horizontal="right" vertical="center"/>
    </xf>
    <xf numFmtId="3" fontId="19" fillId="0" borderId="4" xfId="1" applyNumberFormat="1" applyFont="1" applyFill="1" applyBorder="1" applyAlignment="1">
      <alignment horizontal="right" vertical="center"/>
    </xf>
    <xf numFmtId="3" fontId="19" fillId="0" borderId="5" xfId="1" applyNumberFormat="1" applyFont="1" applyFill="1" applyBorder="1" applyAlignment="1">
      <alignment horizontal="right" vertical="center"/>
    </xf>
    <xf numFmtId="0" fontId="2" fillId="6" borderId="7" xfId="0" applyFont="1" applyFill="1" applyBorder="1" applyAlignment="1">
      <alignment horizontal="left" vertical="center" wrapText="1"/>
    </xf>
    <xf numFmtId="168" fontId="2" fillId="6" borderId="12" xfId="1" applyNumberFormat="1" applyFont="1" applyFill="1" applyBorder="1" applyAlignment="1">
      <alignment horizontal="right" vertical="center"/>
    </xf>
    <xf numFmtId="168" fontId="2" fillId="6" borderId="8" xfId="1" applyNumberFormat="1" applyFont="1" applyFill="1" applyBorder="1" applyAlignment="1">
      <alignment horizontal="right" vertical="center"/>
    </xf>
    <xf numFmtId="3" fontId="2" fillId="6" borderId="8" xfId="1" applyNumberFormat="1" applyFont="1" applyFill="1" applyBorder="1" applyAlignment="1">
      <alignment horizontal="right" vertical="center"/>
    </xf>
    <xf numFmtId="3" fontId="2" fillId="6" borderId="7" xfId="1" applyNumberFormat="1" applyFont="1" applyFill="1" applyBorder="1" applyAlignment="1">
      <alignment horizontal="right" vertical="center"/>
    </xf>
    <xf numFmtId="3" fontId="2" fillId="6" borderId="12" xfId="1" applyNumberFormat="1" applyFont="1" applyFill="1" applyBorder="1" applyAlignment="1">
      <alignment horizontal="right" vertical="center"/>
    </xf>
    <xf numFmtId="0" fontId="18" fillId="6" borderId="7" xfId="0" applyFont="1" applyFill="1" applyBorder="1" applyAlignment="1">
      <alignment wrapText="1"/>
    </xf>
    <xf numFmtId="3" fontId="18" fillId="6" borderId="8" xfId="0" applyNumberFormat="1" applyFont="1" applyFill="1" applyBorder="1" applyAlignment="1">
      <alignment horizontal="righ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68" fontId="19" fillId="0" borderId="0" xfId="1" applyNumberFormat="1" applyFont="1" applyFill="1" applyBorder="1" applyAlignment="1">
      <alignment horizontal="right" vertical="center" wrapText="1"/>
    </xf>
    <xf numFmtId="168" fontId="19" fillId="5" borderId="0" xfId="1" applyNumberFormat="1" applyFont="1" applyFill="1" applyBorder="1" applyAlignment="1">
      <alignment horizontal="right" vertical="center" wrapText="1"/>
    </xf>
    <xf numFmtId="179" fontId="18" fillId="0" borderId="3" xfId="0" applyNumberFormat="1" applyFont="1" applyFill="1" applyBorder="1" applyAlignment="1">
      <alignment horizontal="center" vertical="center" wrapText="1"/>
    </xf>
    <xf numFmtId="179" fontId="18" fillId="0" borderId="2" xfId="0" applyNumberFormat="1" applyFont="1" applyFill="1" applyBorder="1" applyAlignment="1">
      <alignment horizontal="center" vertical="center" wrapText="1"/>
    </xf>
    <xf numFmtId="179" fontId="18" fillId="0" borderId="19" xfId="0" applyNumberFormat="1" applyFont="1" applyFill="1" applyBorder="1" applyAlignment="1">
      <alignment horizontal="center" vertical="center" wrapText="1"/>
    </xf>
    <xf numFmtId="0" fontId="2" fillId="6" borderId="4" xfId="0" applyFont="1" applyFill="1" applyBorder="1" applyAlignment="1">
      <alignment vertical="center"/>
    </xf>
    <xf numFmtId="0" fontId="2" fillId="6" borderId="14" xfId="0" applyFont="1" applyFill="1" applyBorder="1" applyAlignment="1">
      <alignment vertical="center"/>
    </xf>
    <xf numFmtId="0" fontId="2" fillId="6" borderId="0" xfId="0" applyFont="1" applyFill="1" applyBorder="1" applyAlignment="1">
      <alignment vertical="center"/>
    </xf>
    <xf numFmtId="0" fontId="2" fillId="6" borderId="7" xfId="0" applyFont="1" applyFill="1" applyBorder="1" applyAlignment="1">
      <alignment vertical="center"/>
    </xf>
    <xf numFmtId="0" fontId="2" fillId="6" borderId="5" xfId="0" applyFont="1" applyFill="1" applyBorder="1" applyAlignment="1">
      <alignment vertical="center"/>
    </xf>
    <xf numFmtId="0" fontId="27" fillId="0" borderId="4" xfId="0" applyFont="1" applyFill="1" applyBorder="1" applyAlignment="1">
      <alignment horizontal="left" wrapText="1" indent="1"/>
    </xf>
    <xf numFmtId="164" fontId="19" fillId="0" borderId="13" xfId="1" applyNumberFormat="1" applyFont="1" applyFill="1" applyBorder="1" applyAlignment="1">
      <alignment vertical="center"/>
    </xf>
    <xf numFmtId="164" fontId="0" fillId="4" borderId="0" xfId="1" applyNumberFormat="1" applyFont="1" applyFill="1" applyBorder="1"/>
    <xf numFmtId="164" fontId="0" fillId="4" borderId="5" xfId="1" applyNumberFormat="1" applyFont="1" applyFill="1" applyBorder="1"/>
    <xf numFmtId="164" fontId="0" fillId="4" borderId="4" xfId="1" applyNumberFormat="1" applyFont="1" applyFill="1" applyBorder="1"/>
    <xf numFmtId="164" fontId="2" fillId="6" borderId="13" xfId="1" applyNumberFormat="1" applyFont="1" applyFill="1" applyBorder="1" applyAlignment="1">
      <alignment vertical="center"/>
    </xf>
    <xf numFmtId="164" fontId="2" fillId="6" borderId="0" xfId="1" applyNumberFormat="1" applyFont="1" applyFill="1" applyBorder="1" applyAlignment="1">
      <alignment vertical="center"/>
    </xf>
    <xf numFmtId="164" fontId="2" fillId="6" borderId="4" xfId="1" applyNumberFormat="1" applyFont="1" applyFill="1" applyBorder="1" applyAlignment="1">
      <alignment vertical="center"/>
    </xf>
    <xf numFmtId="164" fontId="2" fillId="6" borderId="5" xfId="1" applyNumberFormat="1" applyFont="1" applyFill="1" applyBorder="1" applyAlignment="1">
      <alignment vertical="center"/>
    </xf>
    <xf numFmtId="164" fontId="19" fillId="0" borderId="5" xfId="1" applyNumberFormat="1" applyFont="1" applyFill="1" applyBorder="1" applyAlignment="1">
      <alignment horizontal="right" vertical="center"/>
    </xf>
    <xf numFmtId="164" fontId="19" fillId="0" borderId="13" xfId="1" applyNumberFormat="1" applyFont="1" applyFill="1" applyBorder="1" applyAlignment="1">
      <alignment horizontal="right" vertical="center"/>
    </xf>
    <xf numFmtId="164" fontId="19" fillId="0" borderId="0" xfId="1" applyNumberFormat="1" applyFont="1" applyFill="1" applyBorder="1" applyAlignment="1">
      <alignment horizontal="right" vertical="center"/>
    </xf>
    <xf numFmtId="164" fontId="19" fillId="0" borderId="4" xfId="1" applyNumberFormat="1" applyFont="1" applyFill="1" applyBorder="1" applyAlignment="1">
      <alignment horizontal="right" vertical="center"/>
    </xf>
    <xf numFmtId="164" fontId="19" fillId="0" borderId="6" xfId="1" applyNumberFormat="1" applyFont="1" applyFill="1" applyBorder="1" applyAlignment="1">
      <alignment horizontal="right" vertical="center"/>
    </xf>
    <xf numFmtId="164" fontId="2" fillId="6" borderId="8" xfId="1" applyNumberFormat="1" applyFont="1" applyFill="1" applyBorder="1" applyAlignment="1">
      <alignment vertical="center"/>
    </xf>
    <xf numFmtId="164" fontId="2" fillId="6" borderId="12" xfId="1" applyNumberFormat="1" applyFont="1" applyFill="1" applyBorder="1" applyAlignment="1">
      <alignment vertical="center"/>
    </xf>
    <xf numFmtId="164" fontId="2" fillId="6" borderId="7" xfId="1" applyNumberFormat="1" applyFont="1" applyFill="1" applyBorder="1" applyAlignment="1">
      <alignment vertical="center"/>
    </xf>
    <xf numFmtId="0" fontId="0" fillId="0" borderId="0" xfId="0" applyFont="1" applyFill="1" applyBorder="1" applyAlignment="1">
      <alignment horizontal="center"/>
    </xf>
    <xf numFmtId="0" fontId="0" fillId="4" borderId="0" xfId="0" applyFont="1" applyFill="1" applyBorder="1"/>
    <xf numFmtId="0" fontId="0" fillId="0" borderId="4" xfId="0" applyFont="1" applyFill="1" applyBorder="1" applyAlignment="1">
      <alignment horizontal="center"/>
    </xf>
    <xf numFmtId="0" fontId="0" fillId="4" borderId="6" xfId="0" applyFont="1" applyFill="1" applyBorder="1"/>
    <xf numFmtId="170" fontId="19" fillId="0" borderId="0" xfId="1" applyNumberFormat="1" applyFont="1" applyFill="1" applyBorder="1" applyAlignment="1">
      <alignment horizontal="right" vertical="center"/>
    </xf>
    <xf numFmtId="170" fontId="19" fillId="0" borderId="8" xfId="1" applyNumberFormat="1" applyFont="1" applyFill="1" applyBorder="1" applyAlignment="1">
      <alignment horizontal="right" vertical="center"/>
    </xf>
    <xf numFmtId="170" fontId="19" fillId="0" borderId="7" xfId="1" applyNumberFormat="1" applyFont="1" applyFill="1" applyBorder="1" applyAlignment="1">
      <alignment horizontal="right" vertical="center"/>
    </xf>
    <xf numFmtId="9" fontId="19" fillId="0" borderId="0" xfId="2" applyFont="1" applyFill="1" applyBorder="1" applyAlignment="1">
      <alignment horizontal="right" vertical="center"/>
    </xf>
    <xf numFmtId="9" fontId="19" fillId="5" borderId="0" xfId="2" applyFont="1" applyFill="1" applyBorder="1" applyAlignment="1">
      <alignment horizontal="right" vertical="center"/>
    </xf>
    <xf numFmtId="9" fontId="19" fillId="15" borderId="0" xfId="2" applyFont="1" applyFill="1" applyBorder="1" applyAlignment="1">
      <alignment horizontal="right" vertical="center"/>
    </xf>
    <xf numFmtId="170" fontId="19" fillId="0" borderId="4" xfId="1" applyNumberFormat="1" applyFont="1" applyFill="1" applyBorder="1" applyAlignment="1">
      <alignment horizontal="right" vertical="center"/>
    </xf>
    <xf numFmtId="168" fontId="18" fillId="6" borderId="8" xfId="1" applyNumberFormat="1" applyFont="1" applyFill="1" applyBorder="1" applyAlignment="1">
      <alignment horizontal="right" vertical="center"/>
    </xf>
    <xf numFmtId="9" fontId="18" fillId="14" borderId="8" xfId="2" applyFont="1" applyFill="1" applyBorder="1" applyAlignment="1">
      <alignment horizontal="right" vertical="center"/>
    </xf>
    <xf numFmtId="170" fontId="19" fillId="5" borderId="6" xfId="1" applyNumberFormat="1" applyFont="1" applyFill="1" applyBorder="1" applyAlignment="1">
      <alignment horizontal="right" vertical="center"/>
    </xf>
    <xf numFmtId="3" fontId="18" fillId="6" borderId="8" xfId="1" applyNumberFormat="1" applyFont="1" applyFill="1" applyBorder="1" applyAlignment="1">
      <alignment horizontal="right" vertical="center"/>
    </xf>
    <xf numFmtId="3" fontId="18" fillId="6" borderId="7" xfId="1" applyNumberFormat="1" applyFont="1" applyFill="1" applyBorder="1" applyAlignment="1">
      <alignment horizontal="right" vertical="center"/>
    </xf>
    <xf numFmtId="0" fontId="9" fillId="4" borderId="4" xfId="0" applyFont="1" applyFill="1" applyBorder="1"/>
    <xf numFmtId="1" fontId="8" fillId="7" borderId="0" xfId="0" applyNumberFormat="1" applyFont="1" applyFill="1" applyBorder="1" applyAlignment="1">
      <alignment vertical="center" wrapText="1"/>
    </xf>
    <xf numFmtId="1" fontId="8" fillId="7" borderId="4" xfId="0" applyNumberFormat="1" applyFont="1" applyFill="1" applyBorder="1" applyAlignment="1">
      <alignment vertical="center" wrapText="1"/>
    </xf>
    <xf numFmtId="0" fontId="9" fillId="4" borderId="6" xfId="0" applyFont="1" applyFill="1" applyBorder="1"/>
    <xf numFmtId="1" fontId="8" fillId="7" borderId="2" xfId="0" applyNumberFormat="1" applyFont="1" applyFill="1" applyBorder="1" applyAlignment="1">
      <alignment horizontal="center" vertical="center" wrapText="1"/>
    </xf>
    <xf numFmtId="1" fontId="8" fillId="7" borderId="6" xfId="0"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0" fontId="9" fillId="4" borderId="4" xfId="0" applyFont="1" applyFill="1" applyBorder="1" applyAlignment="1">
      <alignment horizontal="left" vertical="top" wrapText="1"/>
    </xf>
    <xf numFmtId="168" fontId="9" fillId="4" borderId="0" xfId="1" applyNumberFormat="1" applyFont="1" applyFill="1" applyBorder="1" applyAlignment="1">
      <alignment horizontal="center" vertical="center"/>
    </xf>
    <xf numFmtId="168" fontId="9" fillId="4" borderId="4" xfId="1" applyNumberFormat="1" applyFont="1" applyFill="1" applyBorder="1" applyAlignment="1">
      <alignment horizontal="center" vertical="center"/>
    </xf>
    <xf numFmtId="168" fontId="9" fillId="4" borderId="12" xfId="1" applyNumberFormat="1" applyFont="1" applyFill="1" applyBorder="1" applyAlignment="1">
      <alignment horizontal="center" vertical="center"/>
    </xf>
    <xf numFmtId="0" fontId="9" fillId="16" borderId="4" xfId="0" applyFont="1" applyFill="1" applyBorder="1" applyAlignment="1">
      <alignment horizontal="left" vertical="top" wrapText="1" indent="2"/>
    </xf>
    <xf numFmtId="168" fontId="9" fillId="16" borderId="0" xfId="1" applyNumberFormat="1" applyFont="1" applyFill="1" applyBorder="1" applyAlignment="1">
      <alignment horizontal="center" vertical="center"/>
    </xf>
    <xf numFmtId="168" fontId="9" fillId="16" borderId="4" xfId="1" applyNumberFormat="1" applyFont="1" applyFill="1" applyBorder="1" applyAlignment="1">
      <alignment horizontal="center" vertical="center"/>
    </xf>
    <xf numFmtId="168" fontId="9" fillId="16" borderId="5" xfId="1" applyNumberFormat="1" applyFont="1" applyFill="1" applyBorder="1" applyAlignment="1">
      <alignment horizontal="center" vertical="center"/>
    </xf>
    <xf numFmtId="0" fontId="9" fillId="4" borderId="4" xfId="0" applyFont="1" applyFill="1" applyBorder="1" applyAlignment="1">
      <alignment horizontal="left" vertical="top" wrapText="1" indent="2"/>
    </xf>
    <xf numFmtId="168" fontId="9" fillId="4" borderId="5" xfId="1" applyNumberFormat="1" applyFont="1" applyFill="1" applyBorder="1" applyAlignment="1">
      <alignment horizontal="center" vertical="center"/>
    </xf>
    <xf numFmtId="168" fontId="18" fillId="6" borderId="7" xfId="1" applyNumberFormat="1" applyFont="1" applyFill="1" applyBorder="1" applyAlignment="1">
      <alignment horizontal="right" vertical="center"/>
    </xf>
    <xf numFmtId="168" fontId="18" fillId="6" borderId="12" xfId="1" applyNumberFormat="1" applyFont="1" applyFill="1" applyBorder="1" applyAlignment="1">
      <alignment horizontal="right" vertical="center"/>
    </xf>
    <xf numFmtId="0" fontId="0" fillId="0" borderId="6" xfId="0" applyFont="1" applyFill="1" applyBorder="1" applyAlignment="1">
      <alignment wrapText="1"/>
    </xf>
    <xf numFmtId="168" fontId="19" fillId="0" borderId="0" xfId="1" applyNumberFormat="1" applyFont="1" applyFill="1" applyBorder="1" applyAlignment="1">
      <alignment horizontal="center" vertical="center"/>
    </xf>
    <xf numFmtId="168" fontId="19" fillId="0" borderId="8" xfId="1" applyNumberFormat="1" applyFont="1" applyFill="1" applyBorder="1" applyAlignment="1">
      <alignment horizontal="center" vertical="center"/>
    </xf>
    <xf numFmtId="168" fontId="19" fillId="0" borderId="4" xfId="1" applyNumberFormat="1" applyFont="1" applyFill="1" applyBorder="1" applyAlignment="1">
      <alignment horizontal="center" vertical="center"/>
    </xf>
    <xf numFmtId="3" fontId="19" fillId="0" borderId="5" xfId="0" applyNumberFormat="1" applyFont="1" applyFill="1" applyBorder="1" applyAlignment="1">
      <alignment horizontal="center" vertical="center"/>
    </xf>
    <xf numFmtId="168" fontId="19" fillId="0" borderId="7" xfId="1" applyNumberFormat="1" applyFont="1" applyFill="1" applyBorder="1" applyAlignment="1">
      <alignment horizontal="center" vertical="center"/>
    </xf>
    <xf numFmtId="9" fontId="19" fillId="0" borderId="0" xfId="2" applyFont="1" applyFill="1" applyBorder="1" applyAlignment="1">
      <alignment horizontal="center" vertical="center"/>
    </xf>
    <xf numFmtId="9" fontId="19" fillId="0" borderId="8" xfId="2" applyFont="1" applyFill="1" applyBorder="1" applyAlignment="1">
      <alignment horizontal="center" vertical="center"/>
    </xf>
    <xf numFmtId="168" fontId="19" fillId="5" borderId="0" xfId="1" applyNumberFormat="1" applyFont="1" applyFill="1" applyBorder="1" applyAlignment="1">
      <alignment horizontal="center" vertical="center"/>
    </xf>
    <xf numFmtId="168" fontId="19" fillId="5" borderId="4" xfId="1" applyNumberFormat="1" applyFont="1" applyFill="1" applyBorder="1" applyAlignment="1">
      <alignment horizontal="center" vertical="center"/>
    </xf>
    <xf numFmtId="3" fontId="19" fillId="5" borderId="5" xfId="0" applyNumberFormat="1" applyFont="1" applyFill="1" applyBorder="1" applyAlignment="1">
      <alignment horizontal="center" vertical="center"/>
    </xf>
    <xf numFmtId="9" fontId="19" fillId="5" borderId="0" xfId="2" applyFont="1" applyFill="1" applyBorder="1" applyAlignment="1">
      <alignment horizontal="center" vertical="center"/>
    </xf>
    <xf numFmtId="1" fontId="8" fillId="7" borderId="11" xfId="0" applyNumberFormat="1" applyFont="1" applyFill="1" applyBorder="1" applyAlignment="1">
      <alignment horizontal="center" vertical="center" wrapText="1"/>
    </xf>
    <xf numFmtId="1" fontId="8" fillId="7" borderId="19" xfId="0" applyNumberFormat="1" applyFont="1" applyFill="1" applyBorder="1" applyAlignment="1">
      <alignment horizontal="center" vertical="center" wrapText="1"/>
    </xf>
    <xf numFmtId="168" fontId="19" fillId="0" borderId="8" xfId="1" applyNumberFormat="1" applyFont="1" applyFill="1" applyBorder="1" applyAlignment="1">
      <alignment horizontal="right" vertical="center"/>
    </xf>
    <xf numFmtId="168" fontId="19" fillId="0" borderId="4" xfId="1" applyNumberFormat="1" applyFont="1" applyFill="1" applyBorder="1" applyAlignment="1">
      <alignment horizontal="right" vertical="center"/>
    </xf>
    <xf numFmtId="168" fontId="19" fillId="0" borderId="5" xfId="1" applyNumberFormat="1" applyFont="1" applyFill="1" applyBorder="1" applyAlignment="1">
      <alignment horizontal="right" vertical="center"/>
    </xf>
    <xf numFmtId="168" fontId="19" fillId="5" borderId="4" xfId="1" applyNumberFormat="1" applyFont="1" applyFill="1" applyBorder="1" applyAlignment="1">
      <alignment horizontal="right" vertical="center"/>
    </xf>
    <xf numFmtId="168" fontId="19" fillId="5" borderId="5" xfId="1" applyNumberFormat="1" applyFont="1" applyFill="1" applyBorder="1" applyAlignment="1">
      <alignment horizontal="right" vertical="center"/>
    </xf>
    <xf numFmtId="17" fontId="2" fillId="4" borderId="0" xfId="0" applyNumberFormat="1" applyFont="1" applyFill="1"/>
    <xf numFmtId="2" fontId="0" fillId="4" borderId="0" xfId="0" applyNumberFormat="1" applyFill="1"/>
    <xf numFmtId="180" fontId="0" fillId="4" borderId="0" xfId="1" applyNumberFormat="1" applyFont="1" applyFill="1"/>
    <xf numFmtId="0" fontId="2" fillId="0" borderId="6" xfId="0" applyFont="1" applyBorder="1" applyAlignment="1">
      <alignment vertical="center"/>
    </xf>
    <xf numFmtId="17" fontId="2" fillId="4" borderId="1" xfId="0" applyNumberFormat="1" applyFont="1" applyFill="1" applyBorder="1" applyAlignment="1">
      <alignment vertical="center"/>
    </xf>
    <xf numFmtId="0" fontId="2" fillId="0" borderId="4" xfId="0" applyFont="1" applyBorder="1" applyAlignment="1">
      <alignment horizontal="left" indent="1"/>
    </xf>
    <xf numFmtId="173" fontId="0" fillId="0" borderId="0" xfId="0" applyNumberFormat="1"/>
    <xf numFmtId="0" fontId="2" fillId="5" borderId="7" xfId="0" applyFont="1" applyFill="1" applyBorder="1"/>
    <xf numFmtId="175" fontId="2" fillId="5" borderId="8" xfId="2" applyNumberFormat="1" applyFont="1" applyFill="1" applyBorder="1"/>
    <xf numFmtId="0" fontId="14" fillId="0" borderId="4" xfId="0" applyFont="1" applyFill="1" applyBorder="1" applyAlignment="1">
      <alignment horizontal="left" wrapText="1"/>
    </xf>
    <xf numFmtId="0" fontId="14" fillId="0" borderId="6" xfId="0" applyFont="1" applyFill="1" applyBorder="1"/>
    <xf numFmtId="0" fontId="15" fillId="0" borderId="6" xfId="0" applyFont="1" applyFill="1" applyBorder="1"/>
    <xf numFmtId="0" fontId="15" fillId="0" borderId="2" xfId="0" applyFont="1" applyFill="1" applyBorder="1" applyAlignment="1">
      <alignment horizontal="center"/>
    </xf>
    <xf numFmtId="1" fontId="26" fillId="0" borderId="2" xfId="0" applyNumberFormat="1" applyFont="1" applyFill="1" applyBorder="1" applyAlignment="1">
      <alignment horizontal="center" vertical="center" wrapText="1"/>
    </xf>
    <xf numFmtId="1" fontId="26" fillId="0" borderId="6" xfId="0" applyNumberFormat="1" applyFont="1" applyFill="1" applyBorder="1" applyAlignment="1">
      <alignment horizontal="center" vertical="center" wrapText="1"/>
    </xf>
    <xf numFmtId="0" fontId="15" fillId="0" borderId="2" xfId="0" applyFont="1" applyFill="1" applyBorder="1"/>
    <xf numFmtId="1" fontId="26" fillId="0" borderId="0" xfId="0" applyNumberFormat="1" applyFont="1" applyFill="1" applyBorder="1" applyAlignment="1">
      <alignment horizontal="center" vertical="center" wrapText="1"/>
    </xf>
    <xf numFmtId="0" fontId="26" fillId="5" borderId="4" xfId="0" applyFont="1" applyFill="1" applyBorder="1" applyAlignment="1">
      <alignment wrapText="1"/>
    </xf>
    <xf numFmtId="164" fontId="26" fillId="5" borderId="8" xfId="1" applyNumberFormat="1" applyFont="1" applyFill="1" applyBorder="1" applyAlignment="1">
      <alignment horizontal="right" vertical="center"/>
    </xf>
    <xf numFmtId="164" fontId="26" fillId="5" borderId="7" xfId="1" applyNumberFormat="1" applyFont="1" applyFill="1" applyBorder="1" applyAlignment="1">
      <alignment horizontal="right" vertical="center"/>
    </xf>
    <xf numFmtId="164" fontId="26" fillId="5" borderId="8" xfId="1" applyNumberFormat="1" applyFont="1" applyFill="1" applyBorder="1" applyAlignment="1">
      <alignment horizontal="right" vertical="center" indent="1"/>
    </xf>
    <xf numFmtId="0" fontId="16" fillId="0" borderId="4" xfId="0" applyFont="1" applyFill="1" applyBorder="1" applyAlignment="1">
      <alignment horizontal="left" wrapText="1" indent="1"/>
    </xf>
    <xf numFmtId="164" fontId="16" fillId="0" borderId="0" xfId="1" applyNumberFormat="1" applyFont="1" applyFill="1" applyBorder="1" applyAlignment="1">
      <alignment horizontal="right" vertical="center"/>
    </xf>
    <xf numFmtId="164" fontId="16" fillId="0" borderId="4" xfId="1" applyNumberFormat="1" applyFont="1" applyFill="1" applyBorder="1" applyAlignment="1">
      <alignment horizontal="right" vertical="center"/>
    </xf>
    <xf numFmtId="0" fontId="26" fillId="5" borderId="7" xfId="0" applyFont="1" applyFill="1" applyBorder="1" applyAlignment="1">
      <alignment wrapText="1"/>
    </xf>
    <xf numFmtId="0" fontId="26" fillId="11" borderId="7" xfId="0" applyFont="1" applyFill="1" applyBorder="1" applyAlignment="1">
      <alignment vertical="center" wrapText="1"/>
    </xf>
    <xf numFmtId="164" fontId="26" fillId="11" borderId="8" xfId="1" applyNumberFormat="1" applyFont="1" applyFill="1" applyBorder="1" applyAlignment="1">
      <alignment horizontal="right" vertical="center"/>
    </xf>
    <xf numFmtId="164" fontId="26" fillId="11" borderId="7" xfId="1" applyNumberFormat="1" applyFont="1" applyFill="1" applyBorder="1" applyAlignment="1">
      <alignment horizontal="right" vertical="center"/>
    </xf>
    <xf numFmtId="1" fontId="29" fillId="0" borderId="7" xfId="0" applyNumberFormat="1" applyFont="1" applyFill="1" applyBorder="1" applyAlignment="1">
      <alignment horizontal="center" vertical="center" wrapText="1"/>
    </xf>
    <xf numFmtId="9" fontId="28" fillId="0" borderId="0" xfId="0" applyNumberFormat="1" applyFont="1" applyFill="1" applyBorder="1" applyAlignment="1">
      <alignment horizontal="center" vertical="center"/>
    </xf>
    <xf numFmtId="1" fontId="29" fillId="13" borderId="4" xfId="0" applyNumberFormat="1" applyFont="1" applyFill="1" applyBorder="1" applyAlignment="1">
      <alignment horizontal="center" vertical="center" wrapText="1"/>
    </xf>
    <xf numFmtId="9" fontId="28" fillId="13" borderId="0" xfId="0" applyNumberFormat="1" applyFont="1" applyFill="1" applyBorder="1" applyAlignment="1">
      <alignment horizontal="center" vertical="center"/>
    </xf>
    <xf numFmtId="1" fontId="29" fillId="0" borderId="4" xfId="0" applyNumberFormat="1" applyFont="1" applyFill="1" applyBorder="1" applyAlignment="1">
      <alignment horizontal="center" vertical="center" wrapText="1"/>
    </xf>
    <xf numFmtId="0" fontId="14" fillId="4" borderId="6" xfId="0" applyFont="1" applyFill="1" applyBorder="1" applyAlignment="1">
      <alignment horizontal="left" vertical="top" wrapText="1"/>
    </xf>
    <xf numFmtId="1" fontId="26" fillId="7" borderId="2" xfId="0" applyNumberFormat="1" applyFont="1" applyFill="1" applyBorder="1" applyAlignment="1">
      <alignment horizontal="center" vertical="center" wrapText="1"/>
    </xf>
    <xf numFmtId="1" fontId="26" fillId="7" borderId="1" xfId="0" applyNumberFormat="1" applyFont="1" applyFill="1" applyBorder="1" applyAlignment="1">
      <alignment horizontal="center" vertical="center" wrapText="1"/>
    </xf>
    <xf numFmtId="0" fontId="26" fillId="16" borderId="4" xfId="0" applyFont="1" applyFill="1" applyBorder="1" applyAlignment="1">
      <alignment vertical="center"/>
    </xf>
    <xf numFmtId="3" fontId="26" fillId="16" borderId="0" xfId="0" applyNumberFormat="1" applyFont="1" applyFill="1" applyBorder="1" applyAlignment="1">
      <alignment horizontal="center" vertical="center"/>
    </xf>
    <xf numFmtId="3" fontId="26" fillId="16" borderId="8" xfId="0" applyNumberFormat="1" applyFont="1" applyFill="1" applyBorder="1" applyAlignment="1">
      <alignment horizontal="center" vertical="center"/>
    </xf>
    <xf numFmtId="0" fontId="16" fillId="4" borderId="4" xfId="0" applyFont="1" applyFill="1" applyBorder="1" applyAlignment="1">
      <alignment horizontal="left" vertical="center" wrapText="1" indent="1"/>
    </xf>
    <xf numFmtId="164" fontId="16" fillId="4" borderId="0" xfId="1" applyNumberFormat="1" applyFont="1" applyFill="1" applyBorder="1" applyAlignment="1">
      <alignment horizontal="center" vertical="center"/>
    </xf>
    <xf numFmtId="0" fontId="16" fillId="7" borderId="4" xfId="0" applyFont="1" applyFill="1" applyBorder="1" applyAlignment="1">
      <alignment horizontal="left" vertical="center" wrapText="1" indent="1"/>
    </xf>
    <xf numFmtId="164" fontId="16" fillId="7" borderId="0" xfId="1" applyNumberFormat="1" applyFont="1" applyFill="1" applyBorder="1" applyAlignment="1">
      <alignment horizontal="center" vertical="center"/>
    </xf>
    <xf numFmtId="0" fontId="12" fillId="15" borderId="4" xfId="0" applyFont="1" applyFill="1" applyBorder="1" applyAlignment="1">
      <alignment horizontal="left" vertical="center" indent="1"/>
    </xf>
    <xf numFmtId="9" fontId="12" fillId="15" borderId="0" xfId="0" applyNumberFormat="1" applyFont="1" applyFill="1" applyBorder="1" applyAlignment="1">
      <alignment horizontal="center" vertical="center"/>
    </xf>
    <xf numFmtId="0" fontId="26" fillId="16" borderId="7" xfId="0" applyFont="1" applyFill="1" applyBorder="1" applyAlignment="1">
      <alignment wrapText="1"/>
    </xf>
    <xf numFmtId="0" fontId="26" fillId="16" borderId="8" xfId="0" applyFont="1" applyFill="1" applyBorder="1" applyAlignment="1">
      <alignment vertical="center" wrapText="1"/>
    </xf>
    <xf numFmtId="0" fontId="26" fillId="16" borderId="7" xfId="0" applyFont="1" applyFill="1" applyBorder="1" applyAlignment="1">
      <alignment vertical="center" wrapText="1"/>
    </xf>
    <xf numFmtId="0" fontId="2" fillId="0" borderId="6" xfId="0" applyFont="1" applyBorder="1"/>
    <xf numFmtId="1" fontId="2" fillId="0" borderId="2" xfId="0" applyNumberFormat="1" applyFont="1" applyBorder="1"/>
    <xf numFmtId="1" fontId="2" fillId="0" borderId="3" xfId="0" applyNumberFormat="1" applyFont="1" applyBorder="1"/>
    <xf numFmtId="0" fontId="0" fillId="0" borderId="7" xfId="0" applyFill="1" applyBorder="1" applyAlignment="1">
      <alignment wrapText="1"/>
    </xf>
    <xf numFmtId="3" fontId="0" fillId="4" borderId="0" xfId="0" applyNumberFormat="1" applyFill="1" applyBorder="1"/>
    <xf numFmtId="0" fontId="0" fillId="13" borderId="4" xfId="0" applyFill="1" applyBorder="1" applyAlignment="1">
      <alignment wrapText="1"/>
    </xf>
    <xf numFmtId="3" fontId="30" fillId="13" borderId="0" xfId="0" applyNumberFormat="1" applyFont="1" applyFill="1" applyBorder="1"/>
    <xf numFmtId="3" fontId="0" fillId="13" borderId="0" xfId="0" applyNumberFormat="1" applyFill="1" applyBorder="1"/>
    <xf numFmtId="0" fontId="0" fillId="0" borderId="4" xfId="0" applyFill="1" applyBorder="1" applyAlignment="1">
      <alignment wrapText="1"/>
    </xf>
    <xf numFmtId="0" fontId="0" fillId="3" borderId="0" xfId="0" applyFill="1"/>
    <xf numFmtId="3" fontId="0" fillId="3" borderId="0" xfId="0" applyNumberFormat="1" applyFill="1" applyBorder="1"/>
    <xf numFmtId="1" fontId="0" fillId="0" borderId="2" xfId="0" applyNumberFormat="1" applyBorder="1"/>
    <xf numFmtId="1" fontId="0" fillId="0" borderId="3" xfId="0" applyNumberFormat="1" applyBorder="1"/>
    <xf numFmtId="0" fontId="0" fillId="13" borderId="7" xfId="0" applyFont="1" applyFill="1" applyBorder="1"/>
    <xf numFmtId="175" fontId="0" fillId="13" borderId="12" xfId="0" applyNumberFormat="1" applyFill="1" applyBorder="1"/>
    <xf numFmtId="175" fontId="0" fillId="13" borderId="8" xfId="0" applyNumberFormat="1" applyFill="1" applyBorder="1"/>
    <xf numFmtId="0" fontId="11" fillId="0" borderId="4" xfId="0" applyFont="1" applyBorder="1" applyAlignment="1">
      <alignment horizontal="left" indent="1"/>
    </xf>
    <xf numFmtId="175" fontId="11" fillId="0" borderId="5" xfId="0" applyNumberFormat="1" applyFont="1" applyBorder="1" applyAlignment="1">
      <alignment horizontal="left" indent="1"/>
    </xf>
    <xf numFmtId="175" fontId="11" fillId="0" borderId="0" xfId="0" applyNumberFormat="1" applyFont="1" applyBorder="1" applyAlignment="1">
      <alignment horizontal="left" indent="1"/>
    </xf>
    <xf numFmtId="0" fontId="11" fillId="0" borderId="4" xfId="0" applyFont="1" applyFill="1" applyBorder="1" applyAlignment="1">
      <alignment horizontal="left" indent="1"/>
    </xf>
    <xf numFmtId="0" fontId="2" fillId="0" borderId="4" xfId="0" applyFont="1" applyFill="1" applyBorder="1" applyAlignment="1">
      <alignment horizontal="center"/>
    </xf>
    <xf numFmtId="175" fontId="0" fillId="0" borderId="0" xfId="2" applyNumberFormat="1" applyFont="1" applyFill="1" applyBorder="1" applyAlignment="1">
      <alignment horizontal="center" vertical="center" wrapText="1"/>
    </xf>
    <xf numFmtId="175" fontId="0" fillId="0" borderId="5" xfId="2" applyNumberFormat="1" applyFont="1" applyFill="1" applyBorder="1" applyAlignment="1">
      <alignment horizontal="center" vertical="center" wrapText="1"/>
    </xf>
    <xf numFmtId="0" fontId="2" fillId="13" borderId="4" xfId="0" applyFont="1" applyFill="1" applyBorder="1" applyAlignment="1">
      <alignment horizontal="center" wrapText="1"/>
    </xf>
    <xf numFmtId="175" fontId="0" fillId="13" borderId="0" xfId="2" applyNumberFormat="1" applyFont="1" applyFill="1" applyBorder="1" applyAlignment="1">
      <alignment horizontal="center" vertical="center" wrapText="1"/>
    </xf>
    <xf numFmtId="175" fontId="0" fillId="13" borderId="5" xfId="2"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Fill="1" applyBorder="1"/>
    <xf numFmtId="1" fontId="31" fillId="0" borderId="2" xfId="0" applyNumberFormat="1" applyFont="1" applyFill="1" applyBorder="1" applyAlignment="1">
      <alignment horizontal="center" vertical="center" wrapText="1"/>
    </xf>
    <xf numFmtId="1" fontId="31" fillId="0" borderId="3" xfId="0" applyNumberFormat="1" applyFont="1" applyFill="1" applyBorder="1" applyAlignment="1">
      <alignment horizontal="center" vertical="center" wrapText="1"/>
    </xf>
    <xf numFmtId="3" fontId="0" fillId="0" borderId="0" xfId="8" applyNumberFormat="1" applyFont="1" applyFill="1" applyBorder="1" applyAlignment="1">
      <alignment horizontal="right" vertical="center"/>
    </xf>
    <xf numFmtId="0" fontId="0" fillId="13" borderId="4" xfId="0" applyFill="1" applyBorder="1" applyAlignment="1">
      <alignment horizontal="left" wrapText="1" indent="1"/>
    </xf>
    <xf numFmtId="3" fontId="0" fillId="13" borderId="0" xfId="8" applyNumberFormat="1" applyFont="1" applyFill="1" applyBorder="1" applyAlignment="1">
      <alignment horizontal="right" vertical="center"/>
    </xf>
    <xf numFmtId="3" fontId="0" fillId="13" borderId="0" xfId="0" applyNumberFormat="1" applyFill="1" applyBorder="1" applyAlignment="1">
      <alignment horizontal="right" wrapText="1"/>
    </xf>
    <xf numFmtId="0" fontId="2" fillId="0" borderId="2" xfId="0" applyFont="1" applyFill="1" applyBorder="1"/>
    <xf numFmtId="0" fontId="2" fillId="0" borderId="0" xfId="0" applyFont="1" applyFill="1" applyBorder="1"/>
    <xf numFmtId="175" fontId="0" fillId="0" borderId="12" xfId="2" applyNumberFormat="1" applyFont="1" applyFill="1" applyBorder="1"/>
    <xf numFmtId="175" fontId="0" fillId="0" borderId="8" xfId="2" applyNumberFormat="1" applyFont="1" applyFill="1" applyBorder="1"/>
    <xf numFmtId="0" fontId="0" fillId="13" borderId="0" xfId="0" applyFill="1" applyBorder="1"/>
    <xf numFmtId="175" fontId="0" fillId="13" borderId="5" xfId="2" applyNumberFormat="1" applyFont="1" applyFill="1" applyBorder="1"/>
    <xf numFmtId="175" fontId="0" fillId="13" borderId="0" xfId="2" applyNumberFormat="1" applyFont="1" applyFill="1" applyBorder="1"/>
    <xf numFmtId="175" fontId="0" fillId="0" borderId="5" xfId="2" applyNumberFormat="1" applyFont="1" applyFill="1" applyBorder="1"/>
    <xf numFmtId="10" fontId="0" fillId="13" borderId="5" xfId="0" applyNumberFormat="1" applyFill="1" applyBorder="1"/>
    <xf numFmtId="10" fontId="0" fillId="13" borderId="0" xfId="0" applyNumberFormat="1" applyFill="1" applyBorder="1"/>
    <xf numFmtId="0" fontId="2" fillId="0" borderId="1" xfId="0" applyFont="1" applyBorder="1" applyAlignment="1">
      <alignment horizontal="left" vertical="center"/>
    </xf>
    <xf numFmtId="0" fontId="2" fillId="0" borderId="1" xfId="0" applyFont="1" applyBorder="1" applyAlignment="1">
      <alignment horizontal="center"/>
    </xf>
    <xf numFmtId="10" fontId="0" fillId="0" borderId="5" xfId="0" applyNumberFormat="1" applyBorder="1"/>
    <xf numFmtId="10" fontId="0" fillId="0" borderId="0" xfId="0" applyNumberFormat="1" applyBorder="1"/>
    <xf numFmtId="0" fontId="0" fillId="5" borderId="0" xfId="0" applyFill="1" applyBorder="1"/>
    <xf numFmtId="10" fontId="0" fillId="5" borderId="5" xfId="0" applyNumberFormat="1" applyFill="1" applyBorder="1"/>
    <xf numFmtId="10" fontId="0" fillId="5" borderId="0" xfId="0" applyNumberFormat="1" applyFill="1" applyBorder="1"/>
    <xf numFmtId="0" fontId="0" fillId="0" borderId="2" xfId="0" applyBorder="1" applyAlignment="1">
      <alignment horizontal="center"/>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168" fontId="0" fillId="4" borderId="0" xfId="8" applyNumberFormat="1" applyFont="1" applyFill="1" applyBorder="1"/>
    <xf numFmtId="0" fontId="2" fillId="17" borderId="4" xfId="0" applyFont="1" applyFill="1" applyBorder="1" applyAlignment="1">
      <alignment horizontal="left"/>
    </xf>
    <xf numFmtId="168" fontId="0" fillId="17" borderId="0" xfId="8" applyNumberFormat="1" applyFont="1" applyFill="1" applyBorder="1"/>
    <xf numFmtId="9" fontId="0" fillId="17" borderId="0" xfId="2" applyFont="1" applyFill="1" applyBorder="1" applyAlignment="1">
      <alignment horizontal="center"/>
    </xf>
    <xf numFmtId="0" fontId="0" fillId="4" borderId="0" xfId="0" applyFill="1"/>
    <xf numFmtId="0" fontId="0" fillId="4" borderId="0" xfId="0" applyFill="1" applyBorder="1"/>
    <xf numFmtId="0" fontId="2" fillId="4" borderId="0" xfId="0" applyFont="1" applyFill="1" applyAlignment="1">
      <alignment horizontal="center"/>
    </xf>
    <xf numFmtId="0" fontId="0" fillId="4" borderId="7" xfId="0" applyFont="1" applyFill="1" applyBorder="1" applyAlignment="1">
      <alignment horizontal="left" wrapText="1" indent="1"/>
    </xf>
    <xf numFmtId="168" fontId="0" fillId="4" borderId="8" xfId="8" applyNumberFormat="1" applyFont="1" applyFill="1" applyBorder="1" applyAlignment="1">
      <alignment horizontal="right" vertical="center"/>
    </xf>
    <xf numFmtId="0" fontId="0" fillId="17" borderId="4" xfId="0" applyFont="1" applyFill="1" applyBorder="1" applyAlignment="1">
      <alignment horizontal="left" indent="1"/>
    </xf>
    <xf numFmtId="168" fontId="0" fillId="17" borderId="0" xfId="8" applyNumberFormat="1" applyFont="1" applyFill="1" applyAlignment="1">
      <alignment horizontal="right" vertical="center"/>
    </xf>
    <xf numFmtId="168" fontId="0" fillId="4" borderId="0" xfId="8" applyNumberFormat="1" applyFont="1" applyFill="1" applyAlignment="1">
      <alignment horizontal="right" vertical="center"/>
    </xf>
    <xf numFmtId="0" fontId="2" fillId="4" borderId="7" xfId="0" applyFont="1" applyFill="1" applyBorder="1"/>
    <xf numFmtId="168" fontId="2" fillId="4" borderId="8" xfId="0" applyNumberFormat="1" applyFont="1" applyFill="1" applyBorder="1" applyAlignment="1">
      <alignment horizontal="center"/>
    </xf>
    <xf numFmtId="0" fontId="0" fillId="17" borderId="7" xfId="0" applyFont="1" applyFill="1" applyBorder="1" applyAlignment="1">
      <alignment horizontal="left" indent="1"/>
    </xf>
    <xf numFmtId="168" fontId="0" fillId="17" borderId="8" xfId="8" applyNumberFormat="1" applyFont="1" applyFill="1" applyBorder="1" applyAlignment="1">
      <alignment horizontal="right" vertical="center"/>
    </xf>
    <xf numFmtId="0" fontId="0" fillId="4" borderId="4" xfId="0" applyFont="1" applyFill="1" applyBorder="1" applyAlignment="1">
      <alignment horizontal="left" wrapText="1" indent="1"/>
    </xf>
    <xf numFmtId="168" fontId="0" fillId="4" borderId="0" xfId="8" applyNumberFormat="1" applyFont="1" applyFill="1" applyBorder="1" applyAlignment="1">
      <alignment horizontal="right" vertical="center"/>
    </xf>
    <xf numFmtId="168" fontId="0" fillId="17" borderId="0" xfId="8" applyNumberFormat="1" applyFont="1" applyFill="1" applyBorder="1" applyAlignment="1">
      <alignment horizontal="right" vertical="center"/>
    </xf>
    <xf numFmtId="0" fontId="0" fillId="17" borderId="6" xfId="0" applyFont="1" applyFill="1" applyBorder="1" applyAlignment="1">
      <alignment horizontal="left" indent="1"/>
    </xf>
    <xf numFmtId="168" fontId="0" fillId="17" borderId="1" xfId="8" applyNumberFormat="1" applyFont="1" applyFill="1" applyBorder="1" applyAlignment="1">
      <alignment horizontal="right" vertical="center"/>
    </xf>
    <xf numFmtId="3" fontId="18" fillId="4" borderId="8" xfId="0" applyNumberFormat="1" applyFont="1" applyFill="1" applyBorder="1" applyAlignment="1">
      <alignment horizontal="left" vertical="center"/>
    </xf>
    <xf numFmtId="164" fontId="18" fillId="4" borderId="8" xfId="8" applyNumberFormat="1" applyFont="1" applyFill="1" applyBorder="1" applyAlignment="1">
      <alignment vertical="center"/>
    </xf>
    <xf numFmtId="168" fontId="0" fillId="4" borderId="0" xfId="8" applyNumberFormat="1" applyFont="1" applyFill="1"/>
    <xf numFmtId="3" fontId="11" fillId="0" borderId="0" xfId="0" applyNumberFormat="1" applyFont="1" applyBorder="1"/>
    <xf numFmtId="168" fontId="11" fillId="4" borderId="0" xfId="8" applyNumberFormat="1" applyFont="1" applyFill="1"/>
    <xf numFmtId="168" fontId="2" fillId="5" borderId="8" xfId="8" applyNumberFormat="1" applyFont="1" applyFill="1" applyBorder="1"/>
    <xf numFmtId="11" fontId="2" fillId="0" borderId="19" xfId="0" applyNumberFormat="1" applyFont="1" applyBorder="1" applyAlignment="1">
      <alignment horizontal="center" vertical="center" wrapText="1"/>
    </xf>
    <xf numFmtId="9" fontId="0" fillId="17" borderId="0" xfId="2" applyFont="1" applyFill="1" applyBorder="1"/>
    <xf numFmtId="9" fontId="0" fillId="4" borderId="0" xfId="2" applyFont="1" applyFill="1" applyBorder="1"/>
    <xf numFmtId="9" fontId="18" fillId="5" borderId="8" xfId="2" applyFont="1" applyFill="1" applyBorder="1" applyAlignment="1">
      <alignment horizontal="right" vertical="center"/>
    </xf>
    <xf numFmtId="0" fontId="0" fillId="4" borderId="6" xfId="0" applyFill="1" applyBorder="1"/>
    <xf numFmtId="0" fontId="2" fillId="4" borderId="1" xfId="0" applyFont="1" applyFill="1" applyBorder="1" applyAlignment="1">
      <alignment horizontal="center" vertical="center" wrapText="1"/>
    </xf>
    <xf numFmtId="0" fontId="0" fillId="4" borderId="4" xfId="0" applyFill="1" applyBorder="1"/>
    <xf numFmtId="164" fontId="0" fillId="0" borderId="0" xfId="8" applyNumberFormat="1" applyFont="1" applyFill="1"/>
    <xf numFmtId="164" fontId="0" fillId="4" borderId="5" xfId="8" applyNumberFormat="1" applyFont="1" applyFill="1" applyBorder="1"/>
    <xf numFmtId="164" fontId="2" fillId="0" borderId="7" xfId="0" applyNumberFormat="1" applyFont="1" applyBorder="1"/>
    <xf numFmtId="164" fontId="2" fillId="0" borderId="8" xfId="0" applyNumberFormat="1" applyFont="1" applyBorder="1"/>
    <xf numFmtId="0" fontId="0" fillId="6" borderId="4" xfId="0" applyFill="1" applyBorder="1"/>
    <xf numFmtId="164" fontId="0" fillId="6" borderId="0" xfId="8" applyNumberFormat="1" applyFont="1" applyFill="1"/>
    <xf numFmtId="0" fontId="2" fillId="0" borderId="19" xfId="0" applyFont="1" applyBorder="1"/>
    <xf numFmtId="14" fontId="0" fillId="0" borderId="19" xfId="0" applyNumberFormat="1" applyBorder="1"/>
    <xf numFmtId="0" fontId="0" fillId="0" borderId="19" xfId="0" applyBorder="1"/>
    <xf numFmtId="0" fontId="0" fillId="0" borderId="19" xfId="0" applyFill="1" applyBorder="1"/>
    <xf numFmtId="2" fontId="2" fillId="4" borderId="4" xfId="0" applyNumberFormat="1" applyFont="1" applyFill="1" applyBorder="1" applyAlignment="1">
      <alignment wrapText="1"/>
    </xf>
    <xf numFmtId="2" fontId="2" fillId="4" borderId="1" xfId="0" applyNumberFormat="1" applyFont="1" applyFill="1" applyBorder="1" applyAlignment="1">
      <alignment wrapText="1"/>
    </xf>
    <xf numFmtId="0" fontId="2" fillId="4" borderId="19" xfId="0" applyNumberFormat="1" applyFont="1" applyFill="1" applyBorder="1" applyAlignment="1">
      <alignment horizontal="center"/>
    </xf>
    <xf numFmtId="2" fontId="2" fillId="17" borderId="7" xfId="0" applyNumberFormat="1" applyFont="1" applyFill="1" applyBorder="1" applyAlignment="1">
      <alignment vertical="top" wrapText="1"/>
    </xf>
    <xf numFmtId="175" fontId="2" fillId="17" borderId="5" xfId="0" applyNumberFormat="1" applyFont="1" applyFill="1" applyBorder="1" applyAlignment="1">
      <alignment horizontal="center"/>
    </xf>
    <xf numFmtId="175" fontId="2" fillId="17" borderId="0" xfId="0" applyNumberFormat="1" applyFont="1" applyFill="1" applyBorder="1" applyAlignment="1">
      <alignment horizontal="center"/>
    </xf>
    <xf numFmtId="175" fontId="2" fillId="17" borderId="0" xfId="2" applyNumberFormat="1" applyFont="1" applyFill="1" applyBorder="1" applyAlignment="1">
      <alignment horizontal="center"/>
    </xf>
    <xf numFmtId="170" fontId="2" fillId="4" borderId="9" xfId="8" applyNumberFormat="1" applyFont="1" applyFill="1" applyBorder="1" applyAlignment="1">
      <alignment horizontal="center" vertical="center" wrapText="1"/>
    </xf>
    <xf numFmtId="170" fontId="2" fillId="4" borderId="10" xfId="8" applyNumberFormat="1" applyFont="1" applyFill="1" applyBorder="1" applyAlignment="1">
      <alignment horizontal="center" vertical="center" wrapText="1"/>
    </xf>
    <xf numFmtId="170" fontId="0" fillId="4" borderId="0" xfId="0" applyNumberFormat="1" applyFill="1"/>
    <xf numFmtId="175" fontId="0" fillId="4" borderId="0" xfId="2" applyNumberFormat="1" applyFont="1" applyFill="1"/>
    <xf numFmtId="0" fontId="8" fillId="4" borderId="7" xfId="0" applyFont="1" applyFill="1" applyBorder="1"/>
    <xf numFmtId="170" fontId="8" fillId="4" borderId="8" xfId="0" applyNumberFormat="1" applyFont="1" applyFill="1" applyBorder="1"/>
    <xf numFmtId="175" fontId="8" fillId="4" borderId="8" xfId="2" applyNumberFormat="1" applyFont="1" applyFill="1" applyBorder="1"/>
    <xf numFmtId="0" fontId="0" fillId="4" borderId="14" xfId="0" applyFill="1" applyBorder="1"/>
    <xf numFmtId="164" fontId="0" fillId="4" borderId="13" xfId="9" applyNumberFormat="1" applyFont="1" applyFill="1" applyBorder="1"/>
    <xf numFmtId="0" fontId="0" fillId="4" borderId="13" xfId="0" applyFill="1" applyBorder="1"/>
    <xf numFmtId="0" fontId="0" fillId="4" borderId="2" xfId="0" applyFill="1" applyBorder="1"/>
    <xf numFmtId="164" fontId="0" fillId="4" borderId="14" xfId="9" applyNumberFormat="1" applyFont="1" applyFill="1" applyBorder="1"/>
    <xf numFmtId="164" fontId="0" fillId="4" borderId="2" xfId="9" applyNumberFormat="1" applyFont="1" applyFill="1" applyBorder="1"/>
    <xf numFmtId="0" fontId="2" fillId="4" borderId="19" xfId="0" applyFont="1" applyFill="1" applyBorder="1" applyAlignment="1">
      <alignment horizontal="center"/>
    </xf>
    <xf numFmtId="1" fontId="18" fillId="0" borderId="9"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0" fontId="2" fillId="4" borderId="3" xfId="0" applyFont="1" applyFill="1" applyBorder="1" applyAlignment="1">
      <alignment horizontal="center"/>
    </xf>
    <xf numFmtId="0" fontId="2" fillId="4"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xf>
    <xf numFmtId="1" fontId="18" fillId="0" borderId="19" xfId="0" applyNumberFormat="1" applyFont="1" applyFill="1" applyBorder="1" applyAlignment="1">
      <alignment horizontal="center" vertical="center" wrapText="1"/>
    </xf>
    <xf numFmtId="1" fontId="18" fillId="0" borderId="6" xfId="0" applyNumberFormat="1" applyFont="1" applyFill="1" applyBorder="1" applyAlignment="1">
      <alignment horizontal="center" vertical="center" wrapText="1"/>
    </xf>
    <xf numFmtId="164" fontId="0" fillId="4" borderId="12" xfId="8" applyNumberFormat="1" applyFont="1" applyFill="1" applyBorder="1" applyAlignment="1">
      <alignment horizontal="right"/>
    </xf>
    <xf numFmtId="164" fontId="0" fillId="4" borderId="8" xfId="8" applyNumberFormat="1" applyFont="1" applyFill="1" applyBorder="1" applyAlignment="1">
      <alignment horizontal="right"/>
    </xf>
    <xf numFmtId="164" fontId="0" fillId="4" borderId="5" xfId="8" applyNumberFormat="1" applyFont="1" applyFill="1" applyBorder="1" applyAlignment="1">
      <alignment horizontal="right"/>
    </xf>
    <xf numFmtId="164" fontId="0" fillId="4" borderId="0" xfId="8" applyNumberFormat="1" applyFont="1" applyFill="1" applyBorder="1" applyAlignment="1">
      <alignment horizontal="right"/>
    </xf>
    <xf numFmtId="0" fontId="0" fillId="4" borderId="6" xfId="0" applyFont="1" applyFill="1" applyBorder="1" applyAlignment="1">
      <alignment horizontal="left" wrapText="1"/>
    </xf>
    <xf numFmtId="0" fontId="19" fillId="4" borderId="4" xfId="0" applyFont="1" applyFill="1" applyBorder="1" applyAlignment="1">
      <alignment horizontal="left" wrapText="1" indent="1"/>
    </xf>
    <xf numFmtId="164" fontId="19" fillId="4" borderId="4" xfId="8" applyNumberFormat="1" applyFont="1" applyFill="1" applyBorder="1" applyAlignment="1">
      <alignment horizontal="right" vertical="center"/>
    </xf>
    <xf numFmtId="9" fontId="19" fillId="4" borderId="4" xfId="2" applyFont="1" applyFill="1" applyBorder="1" applyAlignment="1">
      <alignment horizontal="right" vertical="center"/>
    </xf>
    <xf numFmtId="0" fontId="18" fillId="19" borderId="7" xfId="0" applyFont="1" applyFill="1" applyBorder="1" applyAlignment="1">
      <alignment vertical="center" wrapText="1"/>
    </xf>
    <xf numFmtId="164" fontId="18" fillId="19" borderId="7" xfId="8" applyNumberFormat="1" applyFont="1" applyFill="1" applyBorder="1" applyAlignment="1">
      <alignment horizontal="right" vertical="center"/>
    </xf>
    <xf numFmtId="9" fontId="18" fillId="19" borderId="7" xfId="2" applyFont="1" applyFill="1" applyBorder="1" applyAlignment="1">
      <alignment horizontal="right" vertical="center"/>
    </xf>
    <xf numFmtId="1" fontId="18" fillId="0" borderId="3" xfId="0" applyNumberFormat="1" applyFont="1" applyFill="1" applyBorder="1" applyAlignment="1">
      <alignment horizontal="center" vertical="center" wrapText="1"/>
    </xf>
    <xf numFmtId="0" fontId="2" fillId="0" borderId="3" xfId="0" applyFont="1" applyFill="1" applyBorder="1" applyAlignment="1">
      <alignment horizontal="center"/>
    </xf>
    <xf numFmtId="0" fontId="2" fillId="0" borderId="6" xfId="0" applyFont="1" applyFill="1" applyBorder="1" applyAlignment="1">
      <alignment horizontal="center"/>
    </xf>
    <xf numFmtId="1" fontId="18" fillId="0" borderId="19" xfId="0" applyNumberFormat="1" applyFont="1" applyFill="1" applyBorder="1" applyAlignment="1">
      <alignment horizontal="center" vertical="center" wrapText="1"/>
    </xf>
    <xf numFmtId="0" fontId="2" fillId="4" borderId="1" xfId="0" applyFont="1" applyFill="1" applyBorder="1"/>
    <xf numFmtId="3" fontId="2" fillId="4" borderId="0" xfId="0" applyNumberFormat="1" applyFont="1" applyFill="1"/>
    <xf numFmtId="3" fontId="9" fillId="4" borderId="0" xfId="0" applyNumberFormat="1" applyFont="1" applyFill="1" applyBorder="1" applyAlignment="1">
      <alignment horizontal="center"/>
    </xf>
    <xf numFmtId="0" fontId="9" fillId="17" borderId="4" xfId="0" applyFont="1" applyFill="1" applyBorder="1" applyAlignment="1">
      <alignment horizontal="left" indent="1"/>
    </xf>
    <xf numFmtId="3" fontId="9" fillId="17" borderId="0" xfId="0" applyNumberFormat="1" applyFont="1" applyFill="1" applyBorder="1" applyAlignment="1">
      <alignment horizontal="center"/>
    </xf>
    <xf numFmtId="0" fontId="9" fillId="17" borderId="4" xfId="0" applyFont="1" applyFill="1" applyBorder="1" applyAlignment="1">
      <alignment horizontal="left" wrapText="1" indent="1"/>
    </xf>
    <xf numFmtId="3" fontId="9" fillId="17" borderId="0" xfId="0" applyNumberFormat="1" applyFont="1" applyFill="1" applyBorder="1" applyAlignment="1">
      <alignment horizontal="center" vertical="center"/>
    </xf>
    <xf numFmtId="3" fontId="2" fillId="4" borderId="8" xfId="0" applyNumberFormat="1" applyFont="1" applyFill="1" applyBorder="1"/>
    <xf numFmtId="0" fontId="2" fillId="0" borderId="19" xfId="6" applyFont="1" applyBorder="1" applyAlignment="1">
      <alignment horizontal="left" vertical="center"/>
    </xf>
    <xf numFmtId="9" fontId="9" fillId="4" borderId="5" xfId="2" applyFont="1" applyFill="1" applyBorder="1" applyAlignment="1">
      <alignment horizontal="center"/>
    </xf>
    <xf numFmtId="9" fontId="9" fillId="17" borderId="5" xfId="2" applyFont="1" applyFill="1" applyBorder="1" applyAlignment="1">
      <alignment horizontal="center"/>
    </xf>
    <xf numFmtId="9" fontId="9" fillId="17" borderId="5" xfId="2" applyFont="1" applyFill="1" applyBorder="1" applyAlignment="1">
      <alignment horizontal="center" vertical="center"/>
    </xf>
    <xf numFmtId="9" fontId="18" fillId="19" borderId="7" xfId="2" applyFont="1" applyFill="1" applyBorder="1" applyAlignment="1">
      <alignment vertical="center" wrapText="1"/>
    </xf>
    <xf numFmtId="1" fontId="8" fillId="0" borderId="3"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6" applyFont="1" applyBorder="1" applyAlignment="1">
      <alignment horizontal="center" vertical="center"/>
    </xf>
    <xf numFmtId="0" fontId="2" fillId="0" borderId="2" xfId="6" applyFont="1" applyBorder="1" applyAlignment="1">
      <alignment horizontal="center" vertical="center"/>
    </xf>
    <xf numFmtId="0" fontId="2" fillId="0" borderId="2" xfId="6" applyFont="1" applyBorder="1" applyAlignment="1">
      <alignment horizontal="center" vertical="center" wrapText="1"/>
    </xf>
    <xf numFmtId="0" fontId="2" fillId="0" borderId="3" xfId="6" applyFont="1" applyBorder="1" applyAlignment="1">
      <alignment horizontal="center" vertical="center" wrapText="1"/>
    </xf>
    <xf numFmtId="0" fontId="1" fillId="0" borderId="7" xfId="6" applyBorder="1" applyAlignment="1">
      <alignment horizontal="center"/>
    </xf>
    <xf numFmtId="0" fontId="1" fillId="0" borderId="4" xfId="6" applyBorder="1" applyAlignment="1">
      <alignment horizontal="center"/>
    </xf>
    <xf numFmtId="0" fontId="1" fillId="8" borderId="4" xfId="6" applyFill="1" applyBorder="1" applyAlignment="1">
      <alignment horizontal="center"/>
    </xf>
    <xf numFmtId="0" fontId="1" fillId="8" borderId="0" xfId="6" applyFill="1" applyBorder="1" applyAlignment="1">
      <alignment horizontal="center"/>
    </xf>
    <xf numFmtId="4" fontId="0" fillId="8" borderId="0" xfId="0" applyNumberFormat="1" applyFill="1"/>
    <xf numFmtId="9" fontId="0" fillId="8" borderId="0" xfId="2" applyFont="1" applyFill="1"/>
    <xf numFmtId="0" fontId="1" fillId="0" borderId="30" xfId="6" applyBorder="1" applyAlignment="1">
      <alignment horizontal="center"/>
    </xf>
    <xf numFmtId="0" fontId="8" fillId="0" borderId="2" xfId="0" applyNumberFormat="1" applyFont="1" applyBorder="1" applyAlignment="1">
      <alignment horizontal="center" vertical="center"/>
    </xf>
    <xf numFmtId="0" fontId="8"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8" fillId="0" borderId="0" xfId="0" applyFont="1" applyFill="1" applyBorder="1" applyAlignment="1">
      <alignment vertical="center" wrapText="1"/>
    </xf>
    <xf numFmtId="11" fontId="8" fillId="0" borderId="5" xfId="0" applyNumberFormat="1" applyFont="1" applyFill="1" applyBorder="1" applyAlignment="1">
      <alignment vertical="center" wrapText="1"/>
    </xf>
    <xf numFmtId="11" fontId="8" fillId="0" borderId="4" xfId="0" applyNumberFormat="1" applyFont="1" applyFill="1" applyBorder="1" applyAlignment="1">
      <alignment vertical="center" wrapText="1"/>
    </xf>
    <xf numFmtId="11" fontId="8" fillId="0" borderId="0" xfId="0" applyNumberFormat="1" applyFont="1" applyFill="1" applyBorder="1" applyAlignment="1">
      <alignment vertical="center" wrapText="1"/>
    </xf>
    <xf numFmtId="11" fontId="8" fillId="0" borderId="6" xfId="0" applyNumberFormat="1" applyFont="1" applyFill="1" applyBorder="1" applyAlignment="1">
      <alignment vertical="center" wrapText="1"/>
    </xf>
    <xf numFmtId="172" fontId="0" fillId="0" borderId="8" xfId="0" applyNumberFormat="1" applyFont="1" applyFill="1" applyBorder="1" applyAlignment="1">
      <alignment horizontal="center" vertical="center"/>
    </xf>
    <xf numFmtId="0" fontId="2" fillId="0" borderId="0" xfId="0" applyFont="1" applyBorder="1"/>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xf numFmtId="0" fontId="2" fillId="0" borderId="4" xfId="0" applyFont="1" applyFill="1" applyBorder="1"/>
    <xf numFmtId="0" fontId="2" fillId="6" borderId="4" xfId="0" applyFont="1" applyFill="1" applyBorder="1"/>
    <xf numFmtId="3" fontId="2" fillId="6" borderId="0" xfId="0" applyNumberFormat="1" applyFont="1" applyFill="1" applyBorder="1" applyAlignment="1">
      <alignment horizontal="center" vertical="center"/>
    </xf>
    <xf numFmtId="2" fontId="8" fillId="0" borderId="6" xfId="0" applyNumberFormat="1" applyFont="1" applyFill="1" applyBorder="1" applyAlignment="1">
      <alignment horizontal="center" wrapText="1"/>
    </xf>
    <xf numFmtId="164" fontId="19" fillId="4" borderId="12" xfId="1" applyNumberFormat="1" applyFont="1" applyFill="1" applyBorder="1" applyAlignment="1">
      <alignment horizontal="right" vertical="center"/>
    </xf>
    <xf numFmtId="164" fontId="19" fillId="4" borderId="8" xfId="1" applyNumberFormat="1" applyFont="1" applyFill="1" applyBorder="1" applyAlignment="1">
      <alignment horizontal="right" vertical="center"/>
    </xf>
    <xf numFmtId="164" fontId="19" fillId="4" borderId="7" xfId="1" applyNumberFormat="1" applyFont="1" applyFill="1" applyBorder="1" applyAlignment="1">
      <alignment horizontal="right" vertical="center"/>
    </xf>
    <xf numFmtId="164" fontId="19" fillId="5" borderId="5" xfId="1" applyNumberFormat="1" applyFont="1" applyFill="1" applyBorder="1" applyAlignment="1">
      <alignment horizontal="right" vertical="center"/>
    </xf>
    <xf numFmtId="164" fontId="19" fillId="5" borderId="0" xfId="1" applyNumberFormat="1" applyFont="1" applyFill="1" applyBorder="1" applyAlignment="1">
      <alignment horizontal="right" vertical="center"/>
    </xf>
    <xf numFmtId="164" fontId="19" fillId="5" borderId="4" xfId="1" applyNumberFormat="1" applyFont="1" applyFill="1" applyBorder="1" applyAlignment="1">
      <alignment horizontal="right" vertical="center"/>
    </xf>
    <xf numFmtId="164" fontId="19" fillId="4" borderId="5" xfId="1" applyNumberFormat="1" applyFont="1" applyFill="1" applyBorder="1" applyAlignment="1">
      <alignment horizontal="right" vertical="center"/>
    </xf>
    <xf numFmtId="164" fontId="19" fillId="4" borderId="0" xfId="1" applyNumberFormat="1" applyFont="1" applyFill="1" applyBorder="1" applyAlignment="1">
      <alignment horizontal="right" vertical="center"/>
    </xf>
    <xf numFmtId="164" fontId="19" fillId="4" borderId="4" xfId="1" applyNumberFormat="1" applyFont="1" applyFill="1" applyBorder="1" applyAlignment="1">
      <alignment horizontal="right" vertical="center"/>
    </xf>
    <xf numFmtId="164" fontId="19" fillId="4" borderId="3" xfId="1" applyNumberFormat="1" applyFont="1" applyFill="1" applyBorder="1" applyAlignment="1">
      <alignment horizontal="right" vertical="center"/>
    </xf>
    <xf numFmtId="164" fontId="19" fillId="4" borderId="1" xfId="1" applyNumberFormat="1" applyFont="1" applyFill="1" applyBorder="1" applyAlignment="1">
      <alignment horizontal="right" vertical="center"/>
    </xf>
    <xf numFmtId="164" fontId="19" fillId="4" borderId="6" xfId="1" applyNumberFormat="1" applyFont="1" applyFill="1" applyBorder="1" applyAlignment="1">
      <alignment horizontal="right" vertical="center"/>
    </xf>
    <xf numFmtId="0" fontId="2" fillId="0" borderId="0" xfId="0" applyFont="1" applyFill="1" applyBorder="1" applyAlignment="1">
      <alignment wrapText="1"/>
    </xf>
    <xf numFmtId="0" fontId="18" fillId="0" borderId="7" xfId="0" applyFont="1" applyFill="1" applyBorder="1" applyAlignment="1">
      <alignment horizontal="left" vertical="center" wrapText="1"/>
    </xf>
    <xf numFmtId="0" fontId="18" fillId="0" borderId="4" xfId="0" applyFont="1" applyFill="1" applyBorder="1" applyAlignment="1">
      <alignment horizontal="left" vertical="center" wrapText="1"/>
    </xf>
    <xf numFmtId="168" fontId="0" fillId="6" borderId="0" xfId="0" applyNumberFormat="1" applyFont="1" applyFill="1"/>
    <xf numFmtId="1" fontId="8" fillId="7" borderId="10" xfId="0" applyNumberFormat="1" applyFont="1" applyFill="1" applyBorder="1" applyAlignment="1">
      <alignment horizontal="center" vertical="center" wrapText="1"/>
    </xf>
    <xf numFmtId="168" fontId="19" fillId="0" borderId="5" xfId="1" applyNumberFormat="1" applyFont="1" applyFill="1" applyBorder="1" applyAlignment="1">
      <alignment horizontal="right" vertical="center" wrapText="1"/>
    </xf>
    <xf numFmtId="9" fontId="19" fillId="0" borderId="8" xfId="2" applyFont="1" applyFill="1" applyBorder="1" applyAlignment="1">
      <alignment horizontal="right" vertical="center"/>
    </xf>
    <xf numFmtId="168" fontId="19" fillId="5" borderId="5" xfId="1" applyNumberFormat="1" applyFont="1" applyFill="1" applyBorder="1" applyAlignment="1">
      <alignment horizontal="right" vertical="center" wrapText="1"/>
    </xf>
    <xf numFmtId="3" fontId="19" fillId="5" borderId="5" xfId="0" applyNumberFormat="1" applyFont="1" applyFill="1" applyBorder="1" applyAlignment="1">
      <alignment horizontal="right"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0" fillId="0" borderId="0" xfId="0" applyAlignment="1">
      <alignment horizontal="left"/>
    </xf>
    <xf numFmtId="0" fontId="2" fillId="0" borderId="4" xfId="0" quotePrefix="1" applyFont="1" applyBorder="1" applyAlignment="1">
      <alignment vertical="center"/>
    </xf>
    <xf numFmtId="0" fontId="2" fillId="0" borderId="2" xfId="0" applyFont="1" applyBorder="1" applyAlignment="1">
      <alignment horizontal="center"/>
    </xf>
    <xf numFmtId="1" fontId="0" fillId="0" borderId="9" xfId="0" applyNumberFormat="1" applyFont="1" applyBorder="1" applyAlignment="1">
      <alignment horizontal="center"/>
    </xf>
    <xf numFmtId="0" fontId="0" fillId="0" borderId="13" xfId="0" applyBorder="1" applyAlignment="1">
      <alignment horizontal="center"/>
    </xf>
    <xf numFmtId="1" fontId="0" fillId="0" borderId="5" xfId="0" applyNumberFormat="1" applyFont="1" applyFill="1" applyBorder="1" applyAlignment="1">
      <alignment horizontal="center"/>
    </xf>
    <xf numFmtId="0" fontId="2" fillId="0" borderId="19" xfId="0" applyFont="1" applyFill="1" applyBorder="1" applyAlignment="1">
      <alignment horizontal="center"/>
    </xf>
    <xf numFmtId="164" fontId="0" fillId="0" borderId="0" xfId="1" applyNumberFormat="1" applyFont="1" applyFill="1" applyBorder="1" applyAlignment="1">
      <alignment horizontal="left" indent="1"/>
    </xf>
    <xf numFmtId="164" fontId="0" fillId="0" borderId="12" xfId="1" applyNumberFormat="1" applyFont="1" applyFill="1" applyBorder="1" applyAlignment="1">
      <alignment horizontal="right"/>
    </xf>
    <xf numFmtId="164" fontId="0" fillId="0" borderId="8" xfId="1" applyNumberFormat="1" applyFont="1" applyFill="1" applyBorder="1" applyAlignment="1">
      <alignment horizontal="right"/>
    </xf>
    <xf numFmtId="164" fontId="0" fillId="0" borderId="0" xfId="1" applyNumberFormat="1" applyFont="1" applyFill="1" applyBorder="1" applyAlignment="1">
      <alignment horizontal="right"/>
    </xf>
    <xf numFmtId="164" fontId="0" fillId="0" borderId="0" xfId="1" applyNumberFormat="1" applyFont="1" applyFill="1" applyBorder="1" applyAlignment="1">
      <alignment horizontal="right" vertical="center"/>
    </xf>
    <xf numFmtId="164" fontId="0" fillId="0" borderId="5" xfId="1" applyNumberFormat="1" applyFont="1" applyFill="1" applyBorder="1" applyAlignment="1">
      <alignment horizontal="right"/>
    </xf>
    <xf numFmtId="164" fontId="2" fillId="6" borderId="8" xfId="1" applyNumberFormat="1" applyFont="1" applyFill="1" applyBorder="1"/>
    <xf numFmtId="164" fontId="2" fillId="6" borderId="12" xfId="1" applyNumberFormat="1" applyFont="1" applyFill="1" applyBorder="1" applyAlignment="1">
      <alignment horizontal="right"/>
    </xf>
    <xf numFmtId="164" fontId="2" fillId="6" borderId="8" xfId="1" applyNumberFormat="1" applyFont="1" applyFill="1" applyBorder="1" applyAlignment="1">
      <alignment horizontal="right"/>
    </xf>
    <xf numFmtId="0" fontId="2" fillId="0" borderId="9" xfId="0" applyFont="1" applyFill="1" applyBorder="1" applyAlignment="1">
      <alignment horizontal="center"/>
    </xf>
    <xf numFmtId="168" fontId="0" fillId="5" borderId="0" xfId="8" applyNumberFormat="1" applyFont="1" applyFill="1" applyBorder="1"/>
    <xf numFmtId="168" fontId="0" fillId="5" borderId="0" xfId="8" applyNumberFormat="1" applyFont="1" applyFill="1" applyBorder="1" applyAlignment="1">
      <alignment vertical="center"/>
    </xf>
    <xf numFmtId="168" fontId="0" fillId="0" borderId="0" xfId="8" applyNumberFormat="1" applyFont="1"/>
    <xf numFmtId="168" fontId="0" fillId="0" borderId="0" xfId="8" applyNumberFormat="1" applyFont="1" applyFill="1"/>
    <xf numFmtId="0" fontId="8" fillId="0" borderId="19" xfId="0" applyNumberFormat="1" applyFont="1" applyBorder="1" applyAlignment="1">
      <alignment horizontal="center" vertical="center"/>
    </xf>
    <xf numFmtId="9" fontId="0" fillId="4" borderId="0" xfId="2" applyFont="1" applyFill="1"/>
    <xf numFmtId="168" fontId="0" fillId="13" borderId="0" xfId="8" applyNumberFormat="1" applyFont="1" applyFill="1" applyBorder="1"/>
    <xf numFmtId="168" fontId="2" fillId="6" borderId="8" xfId="8" applyNumberFormat="1" applyFont="1" applyFill="1" applyBorder="1"/>
    <xf numFmtId="0" fontId="3" fillId="0" borderId="0" xfId="0" applyFont="1" applyFill="1" applyBorder="1" applyAlignment="1">
      <alignment horizontal="center"/>
    </xf>
    <xf numFmtId="9" fontId="0" fillId="0" borderId="0" xfId="2" applyNumberFormat="1" applyFont="1" applyFill="1" applyBorder="1"/>
    <xf numFmtId="175" fontId="0" fillId="0" borderId="0" xfId="0" applyNumberFormat="1" applyFill="1" applyBorder="1"/>
    <xf numFmtId="0" fontId="2" fillId="0" borderId="14" xfId="0" applyFont="1" applyFill="1" applyBorder="1"/>
    <xf numFmtId="0" fontId="2" fillId="0" borderId="12" xfId="0" applyFont="1" applyFill="1" applyBorder="1"/>
    <xf numFmtId="0" fontId="0" fillId="0" borderId="4" xfId="0" applyFill="1" applyBorder="1"/>
    <xf numFmtId="175" fontId="0" fillId="0" borderId="12" xfId="0" applyNumberFormat="1" applyFill="1" applyBorder="1"/>
    <xf numFmtId="175" fontId="0" fillId="0" borderId="8" xfId="0" applyNumberFormat="1" applyFill="1" applyBorder="1"/>
    <xf numFmtId="9" fontId="0" fillId="0" borderId="8" xfId="2" applyNumberFormat="1" applyFont="1" applyFill="1" applyBorder="1"/>
    <xf numFmtId="0" fontId="0" fillId="0" borderId="7" xfId="0" applyFill="1" applyBorder="1"/>
    <xf numFmtId="168" fontId="18" fillId="6" borderId="0" xfId="8" applyNumberFormat="1" applyFont="1" applyFill="1" applyBorder="1" applyAlignment="1">
      <alignment horizontal="center" vertical="center" wrapText="1"/>
    </xf>
    <xf numFmtId="168" fontId="19" fillId="0" borderId="0" xfId="8" applyNumberFormat="1" applyFont="1" applyFill="1" applyBorder="1" applyAlignment="1">
      <alignment horizontal="right" vertical="center"/>
    </xf>
    <xf numFmtId="175" fontId="0" fillId="13" borderId="0" xfId="0" applyNumberFormat="1" applyFill="1" applyBorder="1"/>
    <xf numFmtId="0" fontId="2" fillId="13" borderId="7" xfId="0" applyFont="1" applyFill="1" applyBorder="1"/>
    <xf numFmtId="0" fontId="2" fillId="0" borderId="3" xfId="0" applyFont="1" applyFill="1" applyBorder="1"/>
    <xf numFmtId="0" fontId="0" fillId="0" borderId="19" xfId="0" applyBorder="1" applyAlignment="1">
      <alignment horizontal="center"/>
    </xf>
    <xf numFmtId="1" fontId="0" fillId="0" borderId="9" xfId="0" applyNumberFormat="1"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4" borderId="3" xfId="0" applyFont="1" applyFill="1" applyBorder="1" applyAlignment="1">
      <alignment horizontal="center"/>
    </xf>
    <xf numFmtId="0" fontId="8" fillId="0" borderId="6"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0" fontId="1" fillId="0" borderId="17" xfId="6" applyBorder="1" applyAlignment="1">
      <alignment horizontal="center"/>
    </xf>
    <xf numFmtId="168" fontId="1" fillId="0" borderId="31" xfId="1" applyNumberFormat="1" applyFont="1" applyFill="1" applyBorder="1"/>
    <xf numFmtId="9" fontId="0" fillId="0" borderId="32" xfId="7" applyNumberFormat="1" applyFont="1" applyFill="1" applyBorder="1" applyAlignment="1">
      <alignment horizontal="center"/>
    </xf>
    <xf numFmtId="168" fontId="1" fillId="0" borderId="13" xfId="1" applyNumberFormat="1" applyFont="1" applyFill="1" applyBorder="1"/>
    <xf numFmtId="9" fontId="0" fillId="0" borderId="5" xfId="7" applyNumberFormat="1" applyFont="1" applyFill="1" applyBorder="1" applyAlignment="1">
      <alignment horizontal="center"/>
    </xf>
    <xf numFmtId="0" fontId="1" fillId="5" borderId="4" xfId="6" applyFont="1" applyFill="1" applyBorder="1" applyAlignment="1">
      <alignment vertical="center" wrapText="1"/>
    </xf>
    <xf numFmtId="0" fontId="1" fillId="5" borderId="13" xfId="6" applyFont="1" applyFill="1" applyBorder="1" applyAlignment="1">
      <alignment vertical="center" wrapText="1"/>
    </xf>
    <xf numFmtId="0" fontId="1" fillId="5" borderId="5" xfId="6" applyFont="1" applyFill="1" applyBorder="1" applyAlignment="1">
      <alignment vertical="center" wrapText="1"/>
    </xf>
    <xf numFmtId="0" fontId="2" fillId="0" borderId="4" xfId="6" applyFont="1" applyFill="1" applyBorder="1" applyAlignment="1">
      <alignment horizontal="center" vertical="center" wrapText="1"/>
    </xf>
    <xf numFmtId="3" fontId="2" fillId="0" borderId="13" xfId="6" applyNumberFormat="1" applyFont="1" applyBorder="1"/>
    <xf numFmtId="9" fontId="2" fillId="0" borderId="5" xfId="7" applyNumberFormat="1" applyFont="1" applyBorder="1" applyAlignment="1">
      <alignment horizontal="center"/>
    </xf>
    <xf numFmtId="0" fontId="2" fillId="0" borderId="4" xfId="6" applyFont="1" applyBorder="1" applyAlignment="1">
      <alignment horizontal="center" vertical="center"/>
    </xf>
    <xf numFmtId="0" fontId="2" fillId="0" borderId="13" xfId="6" applyFont="1" applyBorder="1" applyAlignment="1">
      <alignment horizontal="center" vertical="center" wrapText="1"/>
    </xf>
    <xf numFmtId="0" fontId="2" fillId="0" borderId="5" xfId="6" applyFont="1" applyBorder="1" applyAlignment="1">
      <alignment horizontal="center" vertical="center" wrapText="1"/>
    </xf>
    <xf numFmtId="0" fontId="2" fillId="0" borderId="7" xfId="6" applyFont="1" applyFill="1" applyBorder="1" applyAlignment="1">
      <alignment horizontal="center" vertical="center" wrapText="1"/>
    </xf>
    <xf numFmtId="0" fontId="2" fillId="0" borderId="8" xfId="6" applyFont="1" applyFill="1" applyBorder="1" applyAlignment="1">
      <alignment horizontal="center" vertical="center" wrapText="1"/>
    </xf>
    <xf numFmtId="3" fontId="2" fillId="0" borderId="8" xfId="0" applyNumberFormat="1" applyFont="1" applyFill="1" applyBorder="1"/>
    <xf numFmtId="0" fontId="2" fillId="20" borderId="25" xfId="0" applyFont="1" applyFill="1" applyBorder="1"/>
    <xf numFmtId="168" fontId="0" fillId="20" borderId="26" xfId="1" applyNumberFormat="1" applyFont="1" applyFill="1" applyBorder="1"/>
    <xf numFmtId="168" fontId="0" fillId="20" borderId="27" xfId="1" applyNumberFormat="1" applyFont="1" applyFill="1" applyBorder="1"/>
    <xf numFmtId="168" fontId="0" fillId="20" borderId="27" xfId="8" applyNumberFormat="1" applyFont="1" applyFill="1" applyBorder="1"/>
    <xf numFmtId="0" fontId="0" fillId="5" borderId="4" xfId="0" applyFont="1" applyFill="1" applyBorder="1" applyAlignment="1">
      <alignment horizontal="left" wrapText="1" indent="1"/>
    </xf>
    <xf numFmtId="168" fontId="0" fillId="5" borderId="0" xfId="8" applyNumberFormat="1" applyFont="1" applyFill="1" applyBorder="1" applyAlignment="1">
      <alignment horizontal="right" vertical="center"/>
    </xf>
    <xf numFmtId="0" fontId="11" fillId="0" borderId="4" xfId="0" applyFont="1" applyBorder="1" applyAlignment="1">
      <alignment horizontal="left" indent="2"/>
    </xf>
    <xf numFmtId="0" fontId="0" fillId="6" borderId="0" xfId="0" applyFill="1" applyBorder="1"/>
    <xf numFmtId="0" fontId="33" fillId="21" borderId="1" xfId="0" applyFont="1" applyFill="1" applyBorder="1" applyAlignment="1">
      <alignment horizontal="center" vertical="center" wrapText="1"/>
    </xf>
    <xf numFmtId="0" fontId="32" fillId="21" borderId="0" xfId="0" applyFont="1" applyFill="1" applyBorder="1"/>
    <xf numFmtId="9" fontId="32" fillId="21" borderId="0" xfId="2" applyFont="1" applyFill="1" applyBorder="1"/>
    <xf numFmtId="2" fontId="0" fillId="4" borderId="4" xfId="0" applyNumberFormat="1" applyFont="1" applyFill="1" applyBorder="1" applyAlignment="1">
      <alignment horizontal="left" vertical="top" wrapText="1" indent="1"/>
    </xf>
    <xf numFmtId="175" fontId="0" fillId="4" borderId="5" xfId="0" applyNumberFormat="1" applyFont="1" applyFill="1" applyBorder="1" applyAlignment="1">
      <alignment horizontal="right" vertical="center"/>
    </xf>
    <xf numFmtId="175" fontId="0" fillId="4" borderId="0" xfId="0" applyNumberFormat="1" applyFont="1" applyFill="1" applyBorder="1" applyAlignment="1">
      <alignment horizontal="right" vertical="center"/>
    </xf>
    <xf numFmtId="2" fontId="0" fillId="4" borderId="4" xfId="0" applyNumberFormat="1" applyFont="1" applyFill="1" applyBorder="1" applyAlignment="1">
      <alignment horizontal="left" wrapText="1" indent="1"/>
    </xf>
    <xf numFmtId="2" fontId="2" fillId="17" borderId="4" xfId="0" applyNumberFormat="1" applyFont="1" applyFill="1" applyBorder="1" applyAlignment="1">
      <alignment wrapText="1"/>
    </xf>
    <xf numFmtId="164" fontId="0" fillId="4" borderId="7" xfId="8" applyNumberFormat="1" applyFont="1" applyFill="1" applyBorder="1" applyAlignment="1">
      <alignment horizontal="left" indent="1"/>
    </xf>
    <xf numFmtId="164" fontId="0" fillId="4" borderId="4" xfId="8" applyNumberFormat="1" applyFont="1" applyFill="1" applyBorder="1" applyAlignment="1">
      <alignment horizontal="left" indent="1"/>
    </xf>
    <xf numFmtId="164" fontId="2" fillId="18" borderId="7" xfId="8" applyNumberFormat="1" applyFont="1" applyFill="1" applyBorder="1"/>
    <xf numFmtId="164" fontId="2" fillId="18" borderId="12" xfId="8" applyNumberFormat="1" applyFont="1" applyFill="1" applyBorder="1" applyAlignment="1">
      <alignment horizontal="right"/>
    </xf>
    <xf numFmtId="164" fontId="2" fillId="18" borderId="8" xfId="8" applyNumberFormat="1" applyFont="1" applyFill="1" applyBorder="1" applyAlignment="1">
      <alignment horizontal="right"/>
    </xf>
    <xf numFmtId="9" fontId="19" fillId="4" borderId="0" xfId="2" applyFont="1" applyFill="1" applyBorder="1" applyAlignment="1">
      <alignment horizontal="right" vertical="center"/>
    </xf>
    <xf numFmtId="9" fontId="18" fillId="19" borderId="8" xfId="2" applyFont="1" applyFill="1" applyBorder="1" applyAlignment="1">
      <alignment horizontal="right" vertical="center"/>
    </xf>
    <xf numFmtId="0" fontId="2" fillId="4" borderId="7" xfId="0" applyFont="1" applyFill="1" applyBorder="1" applyAlignment="1"/>
    <xf numFmtId="175" fontId="0" fillId="4" borderId="14" xfId="2" applyNumberFormat="1" applyFont="1" applyFill="1" applyBorder="1"/>
    <xf numFmtId="175" fontId="0" fillId="4" borderId="12" xfId="2" applyNumberFormat="1" applyFont="1" applyFill="1" applyBorder="1"/>
    <xf numFmtId="0" fontId="1" fillId="0" borderId="4" xfId="6" applyFont="1" applyBorder="1" applyAlignment="1">
      <alignment horizontal="center"/>
    </xf>
    <xf numFmtId="9" fontId="1" fillId="0" borderId="5" xfId="7" applyNumberFormat="1" applyFont="1" applyFill="1" applyBorder="1" applyAlignment="1">
      <alignment horizontal="center"/>
    </xf>
    <xf numFmtId="0" fontId="11" fillId="0" borderId="4" xfId="6" applyFont="1" applyBorder="1" applyAlignment="1">
      <alignment horizontal="center"/>
    </xf>
    <xf numFmtId="168" fontId="11" fillId="0" borderId="13" xfId="1" applyNumberFormat="1" applyFont="1" applyFill="1" applyBorder="1"/>
    <xf numFmtId="9" fontId="11" fillId="0" borderId="5" xfId="7" applyNumberFormat="1" applyFont="1" applyFill="1" applyBorder="1" applyAlignment="1">
      <alignment horizontal="center"/>
    </xf>
    <xf numFmtId="9" fontId="2" fillId="0" borderId="8" xfId="2" applyFont="1" applyFill="1" applyBorder="1"/>
    <xf numFmtId="168" fontId="0" fillId="4" borderId="29" xfId="8" applyNumberFormat="1" applyFont="1" applyFill="1" applyBorder="1"/>
    <xf numFmtId="3" fontId="2" fillId="6" borderId="25" xfId="0" applyNumberFormat="1" applyFont="1" applyFill="1" applyBorder="1" applyAlignment="1">
      <alignment horizontal="center"/>
    </xf>
    <xf numFmtId="164" fontId="0" fillId="4" borderId="5" xfId="9" applyNumberFormat="1" applyFont="1" applyFill="1" applyBorder="1"/>
    <xf numFmtId="164" fontId="0" fillId="4" borderId="12" xfId="9" applyNumberFormat="1" applyFont="1" applyFill="1" applyBorder="1"/>
    <xf numFmtId="164" fontId="0" fillId="4" borderId="3" xfId="9" applyNumberFormat="1" applyFont="1" applyFill="1" applyBorder="1"/>
    <xf numFmtId="0" fontId="0" fillId="6" borderId="14" xfId="0" applyFill="1" applyBorder="1"/>
    <xf numFmtId="164" fontId="0" fillId="6" borderId="14" xfId="9" applyNumberFormat="1" applyFont="1" applyFill="1" applyBorder="1"/>
    <xf numFmtId="164" fontId="0" fillId="6" borderId="12" xfId="9" applyNumberFormat="1" applyFont="1" applyFill="1" applyBorder="1"/>
    <xf numFmtId="0" fontId="0" fillId="6" borderId="13" xfId="0" applyFill="1" applyBorder="1"/>
    <xf numFmtId="164" fontId="0" fillId="6" borderId="13" xfId="9" applyNumberFormat="1" applyFont="1" applyFill="1" applyBorder="1"/>
    <xf numFmtId="164" fontId="0" fillId="6" borderId="5" xfId="9" applyNumberFormat="1" applyFont="1" applyFill="1" applyBorder="1"/>
    <xf numFmtId="3" fontId="18" fillId="6" borderId="12" xfId="1" applyNumberFormat="1" applyFont="1" applyFill="1" applyBorder="1" applyAlignment="1">
      <alignment horizontal="right" vertical="center"/>
    </xf>
    <xf numFmtId="9" fontId="28" fillId="0" borderId="12" xfId="0" applyNumberFormat="1" applyFont="1" applyFill="1" applyBorder="1" applyAlignment="1">
      <alignment horizontal="center" vertical="center"/>
    </xf>
    <xf numFmtId="9" fontId="28" fillId="13" borderId="5" xfId="0" applyNumberFormat="1" applyFont="1" applyFill="1" applyBorder="1" applyAlignment="1">
      <alignment horizontal="center" vertical="center"/>
    </xf>
    <xf numFmtId="9" fontId="28" fillId="0" borderId="5" xfId="0" applyNumberFormat="1" applyFont="1" applyFill="1" applyBorder="1" applyAlignment="1">
      <alignment horizontal="center" vertical="center"/>
    </xf>
    <xf numFmtId="9" fontId="28" fillId="0" borderId="7" xfId="0" applyNumberFormat="1" applyFont="1" applyFill="1" applyBorder="1" applyAlignment="1">
      <alignment horizontal="center" vertical="center"/>
    </xf>
    <xf numFmtId="9" fontId="28" fillId="13" borderId="4" xfId="0" applyNumberFormat="1" applyFont="1" applyFill="1" applyBorder="1" applyAlignment="1">
      <alignment horizontal="center" vertical="center"/>
    </xf>
    <xf numFmtId="9" fontId="28" fillId="0" borderId="4"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4" xfId="0" applyFont="1" applyFill="1" applyBorder="1" applyAlignment="1">
      <alignment horizontal="center"/>
    </xf>
    <xf numFmtId="181" fontId="1" fillId="0" borderId="0" xfId="0" applyNumberFormat="1" applyFont="1" applyFill="1" applyBorder="1" applyAlignment="1">
      <alignment horizontal="center"/>
    </xf>
    <xf numFmtId="2" fontId="2" fillId="0" borderId="6" xfId="0" applyNumberFormat="1" applyFont="1" applyBorder="1" applyAlignment="1">
      <alignment horizontal="center" vertical="center" wrapText="1"/>
    </xf>
    <xf numFmtId="0" fontId="3" fillId="0" borderId="0" xfId="0" applyFont="1" applyAlignment="1"/>
    <xf numFmtId="0" fontId="1" fillId="0" borderId="0" xfId="0" applyFont="1" applyFill="1" applyBorder="1" applyAlignment="1">
      <alignment horizontal="center"/>
    </xf>
    <xf numFmtId="2" fontId="2" fillId="0" borderId="1" xfId="0" applyNumberFormat="1" applyFont="1" applyBorder="1" applyAlignment="1">
      <alignment horizontal="center" vertical="center" wrapText="1"/>
    </xf>
    <xf numFmtId="181" fontId="1" fillId="0" borderId="5" xfId="0" applyNumberFormat="1" applyFont="1" applyFill="1" applyBorder="1" applyAlignment="1">
      <alignment horizont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181" fontId="1" fillId="0" borderId="12" xfId="0" applyNumberFormat="1" applyFont="1" applyFill="1" applyBorder="1" applyAlignment="1">
      <alignment horizontal="center"/>
    </xf>
    <xf numFmtId="181" fontId="1" fillId="0" borderId="8" xfId="0" applyNumberFormat="1" applyFont="1" applyFill="1" applyBorder="1" applyAlignment="1">
      <alignment horizontal="center"/>
    </xf>
    <xf numFmtId="0" fontId="1" fillId="0" borderId="0" xfId="0" applyFont="1" applyFill="1" applyBorder="1" applyAlignment="1">
      <alignment horizontal="left"/>
    </xf>
    <xf numFmtId="175" fontId="1" fillId="0" borderId="12" xfId="2" applyNumberFormat="1" applyFont="1" applyFill="1" applyBorder="1" applyAlignment="1">
      <alignment horizontal="center"/>
    </xf>
    <xf numFmtId="175" fontId="1" fillId="0" borderId="8" xfId="2" applyNumberFormat="1" applyFont="1" applyFill="1" applyBorder="1" applyAlignment="1">
      <alignment horizontal="center"/>
    </xf>
    <xf numFmtId="175" fontId="1" fillId="0" borderId="5" xfId="2" applyNumberFormat="1" applyFont="1" applyFill="1" applyBorder="1" applyAlignment="1">
      <alignment horizontal="center"/>
    </xf>
    <xf numFmtId="175" fontId="1" fillId="0" borderId="0" xfId="2" applyNumberFormat="1" applyFont="1" applyFill="1" applyBorder="1" applyAlignment="1">
      <alignment horizontal="center"/>
    </xf>
    <xf numFmtId="164" fontId="1" fillId="0" borderId="12" xfId="1" applyNumberFormat="1" applyFont="1" applyFill="1" applyBorder="1" applyAlignment="1">
      <alignment horizontal="center"/>
    </xf>
    <xf numFmtId="164" fontId="1" fillId="0" borderId="8" xfId="1" applyNumberFormat="1" applyFont="1" applyFill="1" applyBorder="1" applyAlignment="1">
      <alignment horizontal="center"/>
    </xf>
    <xf numFmtId="164" fontId="1" fillId="0" borderId="5" xfId="1" applyNumberFormat="1" applyFont="1" applyFill="1" applyBorder="1" applyAlignment="1">
      <alignment horizontal="center"/>
    </xf>
    <xf numFmtId="164" fontId="1" fillId="0" borderId="0" xfId="1" applyNumberFormat="1" applyFont="1" applyFill="1" applyBorder="1" applyAlignment="1">
      <alignment horizontal="center"/>
    </xf>
    <xf numFmtId="0" fontId="9" fillId="0" borderId="0" xfId="0" applyFont="1" applyFill="1" applyBorder="1" applyAlignment="1">
      <alignment horizontal="center" vertical="center"/>
    </xf>
    <xf numFmtId="181" fontId="1" fillId="0" borderId="0" xfId="0" applyNumberFormat="1" applyFont="1" applyFill="1" applyBorder="1" applyAlignment="1">
      <alignment horizontal="left"/>
    </xf>
    <xf numFmtId="0" fontId="4" fillId="0" borderId="0" xfId="0" applyFont="1" applyAlignment="1">
      <alignment horizontal="center"/>
    </xf>
    <xf numFmtId="0" fontId="2" fillId="4" borderId="19" xfId="0" applyFont="1" applyFill="1" applyBorder="1" applyAlignment="1">
      <alignment horizontal="center"/>
    </xf>
    <xf numFmtId="2" fontId="8" fillId="4" borderId="19" xfId="0" applyNumberFormat="1" applyFont="1" applyFill="1" applyBorder="1" applyAlignment="1">
      <alignment horizontal="center" wrapText="1"/>
    </xf>
    <xf numFmtId="2" fontId="2" fillId="4" borderId="19" xfId="0" applyNumberFormat="1" applyFont="1" applyFill="1" applyBorder="1" applyAlignment="1">
      <alignment horizontal="center" wrapText="1"/>
    </xf>
    <xf numFmtId="2" fontId="8" fillId="4" borderId="19" xfId="0" applyNumberFormat="1" applyFont="1" applyFill="1" applyBorder="1" applyAlignment="1">
      <alignment horizont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1" fontId="18" fillId="4" borderId="3" xfId="0" applyNumberFormat="1" applyFont="1" applyFill="1" applyBorder="1" applyAlignment="1">
      <alignment horizontal="center" vertical="center" wrapText="1"/>
    </xf>
    <xf numFmtId="1" fontId="18" fillId="4" borderId="6" xfId="0" applyNumberFormat="1" applyFont="1" applyFill="1" applyBorder="1" applyAlignment="1">
      <alignment horizontal="center" vertical="center" wrapText="1"/>
    </xf>
    <xf numFmtId="1" fontId="18" fillId="4" borderId="1"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13" fillId="0" borderId="4" xfId="0" applyFont="1" applyFill="1" applyBorder="1" applyAlignment="1">
      <alignment vertical="center"/>
    </xf>
    <xf numFmtId="0" fontId="13" fillId="0" borderId="6" xfId="0" applyFont="1" applyFill="1" applyBorder="1" applyAlignment="1">
      <alignment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14" fontId="13" fillId="0" borderId="13" xfId="0" applyNumberFormat="1" applyFont="1" applyFill="1" applyBorder="1" applyAlignment="1">
      <alignment horizontal="center" vertical="center"/>
    </xf>
    <xf numFmtId="0" fontId="13" fillId="0" borderId="1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168" fontId="20" fillId="10" borderId="0" xfId="1" applyNumberFormat="1" applyFont="1" applyFill="1" applyBorder="1" applyAlignment="1">
      <alignment horizontal="center" vertical="center"/>
    </xf>
    <xf numFmtId="3" fontId="20" fillId="10" borderId="0" xfId="1" applyNumberFormat="1" applyFont="1" applyFill="1" applyBorder="1" applyAlignment="1">
      <alignment horizontal="center" vertical="center"/>
    </xf>
    <xf numFmtId="1" fontId="18" fillId="7" borderId="3" xfId="0" applyNumberFormat="1" applyFont="1" applyFill="1" applyBorder="1" applyAlignment="1">
      <alignment horizontal="center" vertical="center" wrapText="1"/>
    </xf>
    <xf numFmtId="1" fontId="18" fillId="7" borderId="1" xfId="0" applyNumberFormat="1" applyFont="1" applyFill="1" applyBorder="1" applyAlignment="1">
      <alignment horizontal="center" vertical="center" wrapText="1"/>
    </xf>
    <xf numFmtId="1" fontId="18" fillId="7" borderId="6" xfId="0" applyNumberFormat="1" applyFont="1" applyFill="1" applyBorder="1" applyAlignment="1">
      <alignment horizontal="center" vertical="center" wrapText="1"/>
    </xf>
    <xf numFmtId="1" fontId="20" fillId="10" borderId="0" xfId="1" applyNumberFormat="1" applyFont="1" applyFill="1" applyBorder="1" applyAlignment="1">
      <alignment horizontal="center" vertical="center"/>
    </xf>
    <xf numFmtId="0" fontId="2" fillId="0" borderId="3" xfId="0" applyFont="1" applyFill="1" applyBorder="1" applyAlignment="1">
      <alignment horizontal="center" wrapText="1"/>
    </xf>
    <xf numFmtId="0" fontId="2" fillId="0" borderId="1" xfId="0" applyFont="1" applyFill="1" applyBorder="1" applyAlignment="1">
      <alignment horizontal="center" wrapText="1"/>
    </xf>
    <xf numFmtId="0" fontId="2" fillId="0" borderId="6" xfId="0" applyFont="1" applyFill="1" applyBorder="1" applyAlignment="1">
      <alignment horizontal="center" wrapText="1"/>
    </xf>
    <xf numFmtId="1" fontId="18" fillId="0" borderId="3"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0" fontId="2" fillId="4" borderId="3" xfId="0" applyFont="1" applyFill="1" applyBorder="1" applyAlignment="1">
      <alignment horizontal="center"/>
    </xf>
    <xf numFmtId="0" fontId="2" fillId="4" borderId="1" xfId="0" applyFont="1" applyFill="1" applyBorder="1" applyAlignment="1">
      <alignment horizontal="center"/>
    </xf>
    <xf numFmtId="0" fontId="2" fillId="4" borderId="6" xfId="0" applyFont="1" applyFill="1" applyBorder="1" applyAlignment="1">
      <alignment horizont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15" fillId="4" borderId="3" xfId="0" applyFont="1" applyFill="1" applyBorder="1" applyAlignment="1">
      <alignment horizontal="center"/>
    </xf>
    <xf numFmtId="0" fontId="15" fillId="4" borderId="1" xfId="0" applyFont="1" applyFill="1" applyBorder="1" applyAlignment="1">
      <alignment horizontal="center"/>
    </xf>
    <xf numFmtId="0" fontId="15" fillId="4" borderId="6" xfId="0" applyFont="1" applyFill="1" applyBorder="1" applyAlignment="1">
      <alignment horizontal="center"/>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 fillId="5" borderId="0" xfId="0" applyFont="1" applyFill="1" applyBorder="1" applyAlignment="1">
      <alignment horizontal="center" vertical="center"/>
    </xf>
    <xf numFmtId="0" fontId="2" fillId="4" borderId="0" xfId="0" applyFont="1" applyFill="1" applyBorder="1" applyAlignment="1">
      <alignment horizontal="center" vertical="center"/>
    </xf>
    <xf numFmtId="0" fontId="0" fillId="4" borderId="6" xfId="0" applyFill="1" applyBorder="1" applyAlignment="1">
      <alignment horizontal="center"/>
    </xf>
    <xf numFmtId="0" fontId="0" fillId="4" borderId="2" xfId="0" applyFill="1" applyBorder="1" applyAlignment="1">
      <alignment horizontal="center"/>
    </xf>
    <xf numFmtId="0" fontId="2" fillId="4" borderId="8" xfId="0" applyFon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2" fillId="0" borderId="0" xfId="0" applyFont="1" applyBorder="1" applyAlignment="1">
      <alignment horizontal="center" vertic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9" fillId="0" borderId="4" xfId="0" applyFont="1" applyFill="1" applyBorder="1" applyAlignment="1">
      <alignment horizontal="left" vertical="top"/>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2" fontId="8" fillId="0" borderId="2" xfId="0" applyNumberFormat="1" applyFont="1" applyFill="1" applyBorder="1" applyAlignment="1">
      <alignment horizontal="center" wrapText="1"/>
    </xf>
    <xf numFmtId="2" fontId="8" fillId="0" borderId="3" xfId="0" applyNumberFormat="1" applyFont="1" applyFill="1" applyBorder="1" applyAlignment="1">
      <alignment horizontal="center" wrapText="1"/>
    </xf>
    <xf numFmtId="2" fontId="2" fillId="0" borderId="3" xfId="0" applyNumberFormat="1" applyFont="1" applyFill="1" applyBorder="1" applyAlignment="1">
      <alignment horizontal="center" wrapText="1"/>
    </xf>
    <xf numFmtId="2" fontId="2" fillId="0" borderId="1" xfId="0" applyNumberFormat="1" applyFont="1" applyFill="1" applyBorder="1" applyAlignment="1">
      <alignment horizontal="center" wrapText="1"/>
    </xf>
    <xf numFmtId="2" fontId="2" fillId="0" borderId="6" xfId="0" applyNumberFormat="1" applyFont="1" applyFill="1" applyBorder="1" applyAlignment="1">
      <alignment horizontal="center" wrapText="1"/>
    </xf>
    <xf numFmtId="2" fontId="8" fillId="0" borderId="3" xfId="0" applyNumberFormat="1" applyFont="1" applyFill="1" applyBorder="1" applyAlignment="1">
      <alignment horizontal="center"/>
    </xf>
    <xf numFmtId="2" fontId="8" fillId="0" borderId="1" xfId="0" applyNumberFormat="1" applyFont="1" applyFill="1" applyBorder="1" applyAlignment="1">
      <alignment horizontal="center"/>
    </xf>
    <xf numFmtId="2" fontId="8" fillId="0" borderId="6" xfId="0" applyNumberFormat="1" applyFont="1" applyFill="1" applyBorder="1" applyAlignment="1">
      <alignment horizontal="center"/>
    </xf>
    <xf numFmtId="0" fontId="2" fillId="6" borderId="7" xfId="0" applyNumberFormat="1" applyFont="1" applyFill="1" applyBorder="1" applyAlignment="1">
      <alignment horizontal="center" vertical="center"/>
    </xf>
    <xf numFmtId="0" fontId="2" fillId="6" borderId="4" xfId="0"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6" borderId="4" xfId="0" applyNumberFormat="1" applyFont="1" applyFill="1" applyBorder="1" applyAlignment="1">
      <alignment horizontal="center" vertical="center"/>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6" xfId="0" applyFont="1" applyFill="1" applyBorder="1" applyAlignment="1">
      <alignment horizontal="left" vertical="top"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xf>
    <xf numFmtId="0" fontId="2" fillId="0" borderId="6" xfId="0" applyFont="1" applyFill="1" applyBorder="1" applyAlignment="1">
      <alignment horizontal="center"/>
    </xf>
    <xf numFmtId="0" fontId="0" fillId="4" borderId="4" xfId="0" applyFont="1" applyFill="1" applyBorder="1" applyAlignment="1">
      <alignment horizontal="center" vertical="center"/>
    </xf>
    <xf numFmtId="0" fontId="0" fillId="4"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4" borderId="4" xfId="0" applyFont="1" applyFill="1" applyBorder="1" applyAlignment="1">
      <alignment horizontal="left" vertical="top"/>
    </xf>
    <xf numFmtId="0" fontId="0" fillId="4" borderId="6" xfId="0" applyFont="1" applyFill="1" applyBorder="1" applyAlignment="1">
      <alignment horizontal="left" vertical="top"/>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1" fontId="18" fillId="0" borderId="19" xfId="0" applyNumberFormat="1" applyFont="1" applyFill="1" applyBorder="1" applyAlignment="1">
      <alignment horizontal="center" vertical="center" wrapText="1"/>
    </xf>
    <xf numFmtId="0" fontId="0" fillId="0" borderId="4" xfId="0" applyFont="1" applyBorder="1" applyAlignment="1">
      <alignment horizontal="left" vertical="top"/>
    </xf>
    <xf numFmtId="0" fontId="2" fillId="0" borderId="19" xfId="0" applyFont="1" applyBorder="1" applyAlignment="1">
      <alignment horizontal="center" wrapText="1"/>
    </xf>
    <xf numFmtId="1" fontId="2" fillId="0" borderId="5"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18" fillId="0" borderId="0"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8" fillId="7" borderId="5" xfId="0" applyNumberFormat="1" applyFont="1" applyFill="1" applyBorder="1" applyAlignment="1">
      <alignment horizontal="center" vertical="center" wrapText="1"/>
    </xf>
    <xf numFmtId="1" fontId="8" fillId="7" borderId="0" xfId="0" applyNumberFormat="1" applyFont="1" applyFill="1" applyBorder="1" applyAlignment="1">
      <alignment horizontal="center" vertical="center" wrapText="1"/>
    </xf>
    <xf numFmtId="1" fontId="8" fillId="7" borderId="4" xfId="0" applyNumberFormat="1" applyFont="1" applyFill="1" applyBorder="1" applyAlignment="1">
      <alignment horizontal="center" vertical="center" wrapText="1"/>
    </xf>
    <xf numFmtId="0" fontId="0" fillId="0" borderId="4" xfId="0" applyFont="1" applyFill="1" applyBorder="1" applyAlignment="1">
      <alignment horizontal="center" vertical="top"/>
    </xf>
    <xf numFmtId="1" fontId="18" fillId="0" borderId="9" xfId="0"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1" fontId="18" fillId="0" borderId="11" xfId="0" applyNumberFormat="1" applyFont="1" applyFill="1" applyBorder="1" applyAlignment="1">
      <alignment horizontal="center" vertical="center" wrapText="1"/>
    </xf>
    <xf numFmtId="0" fontId="0" fillId="0" borderId="4" xfId="0" applyFont="1" applyFill="1" applyBorder="1" applyAlignment="1">
      <alignment horizontal="center" vertical="top" wrapText="1"/>
    </xf>
    <xf numFmtId="1" fontId="18" fillId="0" borderId="6"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6"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1" fontId="18" fillId="0" borderId="2" xfId="0" applyNumberFormat="1"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 fontId="2" fillId="0" borderId="9" xfId="0" applyNumberFormat="1" applyFont="1" applyFill="1" applyBorder="1" applyAlignment="1">
      <alignment horizontal="center" vertical="center" wrapText="1"/>
    </xf>
    <xf numFmtId="0" fontId="15" fillId="0" borderId="5" xfId="0" applyFont="1" applyFill="1" applyBorder="1" applyAlignment="1">
      <alignment horizontal="center"/>
    </xf>
    <xf numFmtId="0" fontId="15" fillId="0" borderId="0" xfId="0" applyFont="1" applyFill="1" applyBorder="1" applyAlignment="1">
      <alignment horizontal="center"/>
    </xf>
    <xf numFmtId="0" fontId="15" fillId="0" borderId="4" xfId="0" applyFont="1" applyFill="1" applyBorder="1" applyAlignment="1">
      <alignment horizont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cellXfs>
  <cellStyles count="10">
    <cellStyle name="20 % - Accent1" xfId="3" builtinId="30"/>
    <cellStyle name="Lien hypertexte" xfId="4" builtinId="8"/>
    <cellStyle name="Milliers" xfId="1" builtinId="3"/>
    <cellStyle name="Milliers 2" xfId="8"/>
    <cellStyle name="Milliers 3" xfId="9"/>
    <cellStyle name="Normal" xfId="0" builtinId="0"/>
    <cellStyle name="Normal 2" xfId="6"/>
    <cellStyle name="Normal 21 2" xfId="5"/>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75" Type="http://schemas.openxmlformats.org/officeDocument/2006/relationships/worksheet" Target="worksheets/sheet175.xml"/><Relationship Id="rId170" Type="http://schemas.openxmlformats.org/officeDocument/2006/relationships/worksheet" Target="worksheets/sheet170.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7.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8.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9.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0.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1.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6.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7.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8.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9.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0.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1.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6.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7.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8.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9.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0.xml.rels><?xml version="1.0" encoding="UTF-8" standalone="yes"?>
<Relationships xmlns="http://schemas.openxmlformats.org/package/2006/relationships"><Relationship Id="rId1" Type="http://schemas.openxmlformats.org/officeDocument/2006/relationships/image" Target="../media/image60.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1.emf"/></Relationships>
</file>

<file path=xl/drawings/_rels/drawing62.xml.rels><?xml version="1.0" encoding="UTF-8" standalone="yes"?>
<Relationships xmlns="http://schemas.openxmlformats.org/package/2006/relationships"><Relationship Id="rId1" Type="http://schemas.openxmlformats.org/officeDocument/2006/relationships/image" Target="../media/image6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6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6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6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66.emf"/></Relationships>
</file>

<file path=xl/drawings/_rels/drawing67.xml.rels><?xml version="1.0" encoding="UTF-8" standalone="yes"?>
<Relationships xmlns="http://schemas.openxmlformats.org/package/2006/relationships"><Relationship Id="rId1" Type="http://schemas.openxmlformats.org/officeDocument/2006/relationships/image" Target="../media/image67.emf"/></Relationships>
</file>

<file path=xl/drawings/_rels/drawing68.xml.rels><?xml version="1.0" encoding="UTF-8" standalone="yes"?>
<Relationships xmlns="http://schemas.openxmlformats.org/package/2006/relationships"><Relationship Id="rId1" Type="http://schemas.openxmlformats.org/officeDocument/2006/relationships/image" Target="../media/image68.emf"/></Relationships>
</file>

<file path=xl/drawings/_rels/drawing69.xml.rels><?xml version="1.0" encoding="UTF-8" standalone="yes"?>
<Relationships xmlns="http://schemas.openxmlformats.org/package/2006/relationships"><Relationship Id="rId1" Type="http://schemas.openxmlformats.org/officeDocument/2006/relationships/image" Target="../media/image69.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70.xml.rels><?xml version="1.0" encoding="UTF-8" standalone="yes"?>
<Relationships xmlns="http://schemas.openxmlformats.org/package/2006/relationships"><Relationship Id="rId1" Type="http://schemas.openxmlformats.org/officeDocument/2006/relationships/image" Target="../media/image70.emf"/></Relationships>
</file>

<file path=xl/drawings/_rels/drawing71.xml.rels><?xml version="1.0" encoding="UTF-8" standalone="yes"?>
<Relationships xmlns="http://schemas.openxmlformats.org/package/2006/relationships"><Relationship Id="rId1" Type="http://schemas.openxmlformats.org/officeDocument/2006/relationships/image" Target="../media/image71.emf"/></Relationships>
</file>

<file path=xl/drawings/_rels/drawing72.xml.rels><?xml version="1.0" encoding="UTF-8" standalone="yes"?>
<Relationships xmlns="http://schemas.openxmlformats.org/package/2006/relationships"><Relationship Id="rId1" Type="http://schemas.openxmlformats.org/officeDocument/2006/relationships/image" Target="../media/image7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7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7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7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76.emf"/></Relationships>
</file>

<file path=xl/drawings/_rels/drawing77.xml.rels><?xml version="1.0" encoding="UTF-8" standalone="yes"?>
<Relationships xmlns="http://schemas.openxmlformats.org/package/2006/relationships"><Relationship Id="rId1" Type="http://schemas.openxmlformats.org/officeDocument/2006/relationships/image" Target="../media/image77.emf"/></Relationships>
</file>

<file path=xl/drawings/_rels/drawing78.xml.rels><?xml version="1.0" encoding="UTF-8" standalone="yes"?>
<Relationships xmlns="http://schemas.openxmlformats.org/package/2006/relationships"><Relationship Id="rId1" Type="http://schemas.openxmlformats.org/officeDocument/2006/relationships/image" Target="../media/image78.emf"/></Relationships>
</file>

<file path=xl/drawings/_rels/drawing79.xml.rels><?xml version="1.0" encoding="UTF-8" standalone="yes"?>
<Relationships xmlns="http://schemas.openxmlformats.org/package/2006/relationships"><Relationship Id="rId1" Type="http://schemas.openxmlformats.org/officeDocument/2006/relationships/image" Target="../media/image79.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80.emf"/></Relationships>
</file>

<file path=xl/drawings/_rels/drawing81.xml.rels><?xml version="1.0" encoding="UTF-8" standalone="yes"?>
<Relationships xmlns="http://schemas.openxmlformats.org/package/2006/relationships"><Relationship Id="rId1" Type="http://schemas.openxmlformats.org/officeDocument/2006/relationships/image" Target="../media/image81.emf"/></Relationships>
</file>

<file path=xl/drawings/_rels/drawing82.xml.rels><?xml version="1.0" encoding="UTF-8" standalone="yes"?>
<Relationships xmlns="http://schemas.openxmlformats.org/package/2006/relationships"><Relationship Id="rId1" Type="http://schemas.openxmlformats.org/officeDocument/2006/relationships/image" Target="../media/image8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8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8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84.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571500</xdr:colOff>
      <xdr:row>29</xdr:row>
      <xdr:rowOff>133350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191500" cy="489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352425</xdr:colOff>
      <xdr:row>23</xdr:row>
      <xdr:rowOff>142875</xdr:rowOff>
    </xdr:to>
    <xdr:pic>
      <xdr:nvPicPr>
        <xdr:cNvPr id="1024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057900" cy="376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16</xdr:col>
      <xdr:colOff>171450</xdr:colOff>
      <xdr:row>25</xdr:row>
      <xdr:rowOff>114300</xdr:rowOff>
    </xdr:to>
    <xdr:pic>
      <xdr:nvPicPr>
        <xdr:cNvPr id="112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410325" cy="411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104775</xdr:colOff>
      <xdr:row>24</xdr:row>
      <xdr:rowOff>28575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47775"/>
          <a:ext cx="5438775" cy="441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581025</xdr:colOff>
      <xdr:row>3</xdr:row>
      <xdr:rowOff>85725</xdr:rowOff>
    </xdr:from>
    <xdr:to>
      <xdr:col>6</xdr:col>
      <xdr:colOff>342900</xdr:colOff>
      <xdr:row>17</xdr:row>
      <xdr:rowOff>66675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762000"/>
          <a:ext cx="79248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6</xdr:col>
      <xdr:colOff>1266825</xdr:colOff>
      <xdr:row>19</xdr:row>
      <xdr:rowOff>28575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866775"/>
          <a:ext cx="5267325"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9</xdr:col>
      <xdr:colOff>333375</xdr:colOff>
      <xdr:row>21</xdr:row>
      <xdr:rowOff>142875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866775"/>
          <a:ext cx="5667375"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4</xdr:row>
      <xdr:rowOff>9525</xdr:rowOff>
    </xdr:from>
    <xdr:to>
      <xdr:col>8</xdr:col>
      <xdr:colOff>476250</xdr:colOff>
      <xdr:row>21</xdr:row>
      <xdr:rowOff>85725</xdr:rowOff>
    </xdr:to>
    <xdr:pic>
      <xdr:nvPicPr>
        <xdr:cNvPr id="1638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76300"/>
          <a:ext cx="5772150" cy="388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7</xdr:col>
      <xdr:colOff>66675</xdr:colOff>
      <xdr:row>21</xdr:row>
      <xdr:rowOff>161925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47775"/>
          <a:ext cx="4638675"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676275</xdr:colOff>
      <xdr:row>16</xdr:row>
      <xdr:rowOff>47625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76275"/>
          <a:ext cx="4486275"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314325</xdr:colOff>
      <xdr:row>28</xdr:row>
      <xdr:rowOff>161925</xdr:rowOff>
    </xdr:to>
    <xdr:pic>
      <xdr:nvPicPr>
        <xdr:cNvPr id="235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410325" cy="492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228600</xdr:colOff>
      <xdr:row>26</xdr:row>
      <xdr:rowOff>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4800600"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152400</xdr:colOff>
      <xdr:row>17</xdr:row>
      <xdr:rowOff>161925</xdr:rowOff>
    </xdr:to>
    <xdr:pic>
      <xdr:nvPicPr>
        <xdr:cNvPr id="245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4724400" cy="3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17</xdr:col>
      <xdr:colOff>304800</xdr:colOff>
      <xdr:row>34</xdr:row>
      <xdr:rowOff>9525</xdr:rowOff>
    </xdr:to>
    <xdr:pic>
      <xdr:nvPicPr>
        <xdr:cNvPr id="2560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2496800" cy="572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542925</xdr:colOff>
      <xdr:row>25</xdr:row>
      <xdr:rowOff>9525</xdr:rowOff>
    </xdr:to>
    <xdr:pic>
      <xdr:nvPicPr>
        <xdr:cNvPr id="266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400925" cy="401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161925</xdr:colOff>
      <xdr:row>21</xdr:row>
      <xdr:rowOff>28575</xdr:rowOff>
    </xdr:to>
    <xdr:pic>
      <xdr:nvPicPr>
        <xdr:cNvPr id="286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3971925" cy="326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542925</xdr:colOff>
      <xdr:row>24</xdr:row>
      <xdr:rowOff>123825</xdr:rowOff>
    </xdr:to>
    <xdr:pic>
      <xdr:nvPicPr>
        <xdr:cNvPr id="296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400925" cy="393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523875</xdr:colOff>
      <xdr:row>32</xdr:row>
      <xdr:rowOff>152400</xdr:rowOff>
    </xdr:to>
    <xdr:pic>
      <xdr:nvPicPr>
        <xdr:cNvPr id="307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905875"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381000</xdr:colOff>
      <xdr:row>28</xdr:row>
      <xdr:rowOff>123825</xdr:rowOff>
    </xdr:to>
    <xdr:pic>
      <xdr:nvPicPr>
        <xdr:cNvPr id="317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239000" cy="469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571500</xdr:colOff>
      <xdr:row>30</xdr:row>
      <xdr:rowOff>161925</xdr:rowOff>
    </xdr:to>
    <xdr:pic>
      <xdr:nvPicPr>
        <xdr:cNvPr id="327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953500" cy="511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6</xdr:col>
      <xdr:colOff>314325</xdr:colOff>
      <xdr:row>21</xdr:row>
      <xdr:rowOff>47625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57275"/>
          <a:ext cx="4124325"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685800</xdr:colOff>
      <xdr:row>29</xdr:row>
      <xdr:rowOff>104775</xdr:rowOff>
    </xdr:to>
    <xdr:pic>
      <xdr:nvPicPr>
        <xdr:cNvPr id="3481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019800" cy="486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228600</xdr:colOff>
      <xdr:row>22</xdr:row>
      <xdr:rowOff>180975</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4800600" cy="360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457200</xdr:colOff>
      <xdr:row>26</xdr:row>
      <xdr:rowOff>133350</xdr:rowOff>
    </xdr:to>
    <xdr:pic>
      <xdr:nvPicPr>
        <xdr:cNvPr id="3584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3632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447675</xdr:colOff>
      <xdr:row>26</xdr:row>
      <xdr:rowOff>123825</xdr:rowOff>
    </xdr:to>
    <xdr:pic>
      <xdr:nvPicPr>
        <xdr:cNvPr id="368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35367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495300</xdr:colOff>
      <xdr:row>27</xdr:row>
      <xdr:rowOff>28575</xdr:rowOff>
    </xdr:to>
    <xdr:pic>
      <xdr:nvPicPr>
        <xdr:cNvPr id="3788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401300" cy="441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285750</xdr:colOff>
      <xdr:row>26</xdr:row>
      <xdr:rowOff>123825</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191750"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304800</xdr:colOff>
      <xdr:row>26</xdr:row>
      <xdr:rowOff>123825</xdr:rowOff>
    </xdr:to>
    <xdr:pic>
      <xdr:nvPicPr>
        <xdr:cNvPr id="3993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210800"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342900</xdr:colOff>
      <xdr:row>24</xdr:row>
      <xdr:rowOff>0</xdr:rowOff>
    </xdr:to>
    <xdr:pic>
      <xdr:nvPicPr>
        <xdr:cNvPr id="4096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9629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161925</xdr:colOff>
      <xdr:row>3</xdr:row>
      <xdr:rowOff>171450</xdr:rowOff>
    </xdr:from>
    <xdr:to>
      <xdr:col>11</xdr:col>
      <xdr:colOff>742950</xdr:colOff>
      <xdr:row>21</xdr:row>
      <xdr:rowOff>123825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847725"/>
          <a:ext cx="8201025"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333375</xdr:colOff>
      <xdr:row>22</xdr:row>
      <xdr:rowOff>57150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715375"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76200</xdr:colOff>
      <xdr:row>21</xdr:row>
      <xdr:rowOff>133350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4582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15</xdr:col>
      <xdr:colOff>476250</xdr:colOff>
      <xdr:row>29</xdr:row>
      <xdr:rowOff>95250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1144250" cy="485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9525</xdr:colOff>
      <xdr:row>22</xdr:row>
      <xdr:rowOff>19050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4581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457200</xdr:colOff>
      <xdr:row>23</xdr:row>
      <xdr:rowOff>95250</xdr:rowOff>
    </xdr:to>
    <xdr:pic>
      <xdr:nvPicPr>
        <xdr:cNvPr id="4608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553200"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466725</xdr:colOff>
      <xdr:row>23</xdr:row>
      <xdr:rowOff>28575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562725" cy="3648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466725</xdr:colOff>
      <xdr:row>23</xdr:row>
      <xdr:rowOff>47625</xdr:rowOff>
    </xdr:to>
    <xdr:pic>
      <xdr:nvPicPr>
        <xdr:cNvPr id="4812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562725"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95250</xdr:colOff>
      <xdr:row>25</xdr:row>
      <xdr:rowOff>133350</xdr:rowOff>
    </xdr:to>
    <xdr:pic>
      <xdr:nvPicPr>
        <xdr:cNvPr id="491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477250"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15</xdr:col>
      <xdr:colOff>466725</xdr:colOff>
      <xdr:row>26</xdr:row>
      <xdr:rowOff>123825</xdr:rowOff>
    </xdr:to>
    <xdr:pic>
      <xdr:nvPicPr>
        <xdr:cNvPr id="501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113472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333375</xdr:colOff>
      <xdr:row>27</xdr:row>
      <xdr:rowOff>123825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57275"/>
          <a:ext cx="1023937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276225</xdr:colOff>
      <xdr:row>26</xdr:row>
      <xdr:rowOff>123825</xdr:rowOff>
    </xdr:to>
    <xdr:pic>
      <xdr:nvPicPr>
        <xdr:cNvPr id="522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18222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276225</xdr:colOff>
      <xdr:row>26</xdr:row>
      <xdr:rowOff>123825</xdr:rowOff>
    </xdr:to>
    <xdr:pic>
      <xdr:nvPicPr>
        <xdr:cNvPr id="532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18222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285750</xdr:colOff>
      <xdr:row>26</xdr:row>
      <xdr:rowOff>123825</xdr:rowOff>
    </xdr:to>
    <xdr:pic>
      <xdr:nvPicPr>
        <xdr:cNvPr id="542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191750"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552450</xdr:colOff>
      <xdr:row>19</xdr:row>
      <xdr:rowOff>133350</xdr:rowOff>
    </xdr:to>
    <xdr:pic>
      <xdr:nvPicPr>
        <xdr:cNvPr id="552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5124450"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638175</xdr:colOff>
      <xdr:row>6</xdr:row>
      <xdr:rowOff>0</xdr:rowOff>
    </xdr:from>
    <xdr:to>
      <xdr:col>11</xdr:col>
      <xdr:colOff>104775</xdr:colOff>
      <xdr:row>22</xdr:row>
      <xdr:rowOff>142875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1247775"/>
          <a:ext cx="7086600"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371475</xdr:colOff>
      <xdr:row>20</xdr:row>
      <xdr:rowOff>38100</xdr:rowOff>
    </xdr:to>
    <xdr:pic>
      <xdr:nvPicPr>
        <xdr:cNvPr id="563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753475"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266700</xdr:colOff>
      <xdr:row>37</xdr:row>
      <xdr:rowOff>142875</xdr:rowOff>
    </xdr:to>
    <xdr:pic>
      <xdr:nvPicPr>
        <xdr:cNvPr id="573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172700" cy="64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390525</xdr:colOff>
      <xdr:row>25</xdr:row>
      <xdr:rowOff>66675</xdr:rowOff>
    </xdr:to>
    <xdr:pic>
      <xdr:nvPicPr>
        <xdr:cNvPr id="583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010525" cy="406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142875</xdr:colOff>
      <xdr:row>22</xdr:row>
      <xdr:rowOff>123825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048875" cy="355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561975</xdr:colOff>
      <xdr:row>26</xdr:row>
      <xdr:rowOff>123825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46797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609600</xdr:colOff>
      <xdr:row>26</xdr:row>
      <xdr:rowOff>133350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97536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209550</xdr:colOff>
      <xdr:row>26</xdr:row>
      <xdr:rowOff>123825</xdr:rowOff>
    </xdr:to>
    <xdr:pic>
      <xdr:nvPicPr>
        <xdr:cNvPr id="6144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115550"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15</xdr:col>
      <xdr:colOff>142875</xdr:colOff>
      <xdr:row>26</xdr:row>
      <xdr:rowOff>123825</xdr:rowOff>
    </xdr:to>
    <xdr:pic>
      <xdr:nvPicPr>
        <xdr:cNvPr id="6246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10810875" cy="431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142875</xdr:colOff>
      <xdr:row>28</xdr:row>
      <xdr:rowOff>114300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76275"/>
          <a:ext cx="9286875" cy="487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342900</xdr:colOff>
      <xdr:row>28</xdr:row>
      <xdr:rowOff>47625</xdr:rowOff>
    </xdr:to>
    <xdr:pic>
      <xdr:nvPicPr>
        <xdr:cNvPr id="6451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962900" cy="461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238125</xdr:colOff>
      <xdr:row>21</xdr:row>
      <xdr:rowOff>104775</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334125" cy="372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666750</xdr:colOff>
      <xdr:row>20</xdr:row>
      <xdr:rowOff>38100</xdr:rowOff>
    </xdr:to>
    <xdr:pic>
      <xdr:nvPicPr>
        <xdr:cNvPr id="6553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76275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733425</xdr:colOff>
      <xdr:row>20</xdr:row>
      <xdr:rowOff>47625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829425"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161925</xdr:colOff>
      <xdr:row>20</xdr:row>
      <xdr:rowOff>171450</xdr:rowOff>
    </xdr:to>
    <xdr:pic>
      <xdr:nvPicPr>
        <xdr:cNvPr id="6758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78192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171450</xdr:colOff>
      <xdr:row>17</xdr:row>
      <xdr:rowOff>180975</xdr:rowOff>
    </xdr:to>
    <xdr:pic>
      <xdr:nvPicPr>
        <xdr:cNvPr id="6860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791450"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476250</xdr:colOff>
      <xdr:row>23</xdr:row>
      <xdr:rowOff>66675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572250" cy="368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10</xdr:col>
      <xdr:colOff>428625</xdr:colOff>
      <xdr:row>19</xdr:row>
      <xdr:rowOff>66675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1057275"/>
          <a:ext cx="6524625"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390525</xdr:colOff>
      <xdr:row>23</xdr:row>
      <xdr:rowOff>133350</xdr:rowOff>
    </xdr:to>
    <xdr:pic>
      <xdr:nvPicPr>
        <xdr:cNvPr id="7168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248525" cy="375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228600</xdr:colOff>
      <xdr:row>22</xdr:row>
      <xdr:rowOff>28575</xdr:rowOff>
    </xdr:to>
    <xdr:pic>
      <xdr:nvPicPr>
        <xdr:cNvPr id="7270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324600"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628650</xdr:colOff>
      <xdr:row>22</xdr:row>
      <xdr:rowOff>171450</xdr:rowOff>
    </xdr:to>
    <xdr:pic>
      <xdr:nvPicPr>
        <xdr:cNvPr id="7372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9010650"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714375</xdr:colOff>
      <xdr:row>22</xdr:row>
      <xdr:rowOff>9525</xdr:rowOff>
    </xdr:to>
    <xdr:pic>
      <xdr:nvPicPr>
        <xdr:cNvPr id="7475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83343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xdr:row>
      <xdr:rowOff>76200</xdr:rowOff>
    </xdr:from>
    <xdr:to>
      <xdr:col>11</xdr:col>
      <xdr:colOff>342900</xdr:colOff>
      <xdr:row>24</xdr:row>
      <xdr:rowOff>104775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752475"/>
          <a:ext cx="7639050" cy="402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200025</xdr:colOff>
      <xdr:row>20</xdr:row>
      <xdr:rowOff>76200</xdr:rowOff>
    </xdr:to>
    <xdr:pic>
      <xdr:nvPicPr>
        <xdr:cNvPr id="757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477202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76200</xdr:colOff>
      <xdr:row>23</xdr:row>
      <xdr:rowOff>76200</xdr:rowOff>
    </xdr:to>
    <xdr:pic>
      <xdr:nvPicPr>
        <xdr:cNvPr id="7680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172200"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152400</xdr:colOff>
      <xdr:row>26</xdr:row>
      <xdr:rowOff>95250</xdr:rowOff>
    </xdr:to>
    <xdr:pic>
      <xdr:nvPicPr>
        <xdr:cNvPr id="778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7010400" cy="428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581025</xdr:colOff>
      <xdr:row>18</xdr:row>
      <xdr:rowOff>180975</xdr:rowOff>
    </xdr:to>
    <xdr:pic>
      <xdr:nvPicPr>
        <xdr:cNvPr id="788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5915025" cy="2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619125</xdr:colOff>
      <xdr:row>38</xdr:row>
      <xdr:rowOff>161925</xdr:rowOff>
    </xdr:to>
    <xdr:pic>
      <xdr:nvPicPr>
        <xdr:cNvPr id="798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6715125" cy="663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17</xdr:col>
      <xdr:colOff>495300</xdr:colOff>
      <xdr:row>24</xdr:row>
      <xdr:rowOff>152400</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438275"/>
          <a:ext cx="6591300"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7</xdr:col>
      <xdr:colOff>590550</xdr:colOff>
      <xdr:row>5</xdr:row>
      <xdr:rowOff>95250</xdr:rowOff>
    </xdr:from>
    <xdr:to>
      <xdr:col>17</xdr:col>
      <xdr:colOff>390525</xdr:colOff>
      <xdr:row>22</xdr:row>
      <xdr:rowOff>38100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1152525"/>
          <a:ext cx="74199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17</xdr:col>
      <xdr:colOff>457200</xdr:colOff>
      <xdr:row>29</xdr:row>
      <xdr:rowOff>57150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1247775"/>
          <a:ext cx="6553200"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8</xdr:col>
      <xdr:colOff>752475</xdr:colOff>
      <xdr:row>4</xdr:row>
      <xdr:rowOff>171450</xdr:rowOff>
    </xdr:from>
    <xdr:to>
      <xdr:col>18</xdr:col>
      <xdr:colOff>495300</xdr:colOff>
      <xdr:row>30</xdr:row>
      <xdr:rowOff>19050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1038225"/>
          <a:ext cx="7362825"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9</xdr:col>
      <xdr:colOff>0</xdr:colOff>
      <xdr:row>7</xdr:row>
      <xdr:rowOff>0</xdr:rowOff>
    </xdr:from>
    <xdr:to>
      <xdr:col>17</xdr:col>
      <xdr:colOff>561975</xdr:colOff>
      <xdr:row>24</xdr:row>
      <xdr:rowOff>142875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1438275"/>
          <a:ext cx="6657975"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8</xdr:col>
      <xdr:colOff>238125</xdr:colOff>
      <xdr:row>31</xdr:row>
      <xdr:rowOff>57150</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866775"/>
          <a:ext cx="4810125"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8</xdr:col>
      <xdr:colOff>650266</xdr:colOff>
      <xdr:row>4</xdr:row>
      <xdr:rowOff>158537</xdr:rowOff>
    </xdr:from>
    <xdr:to>
      <xdr:col>18</xdr:col>
      <xdr:colOff>228600</xdr:colOff>
      <xdr:row>28</xdr:row>
      <xdr:rowOff>57150</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1166" y="1025312"/>
          <a:ext cx="7198334" cy="4470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8</xdr:col>
      <xdr:colOff>390525</xdr:colOff>
      <xdr:row>5</xdr:row>
      <xdr:rowOff>28575</xdr:rowOff>
    </xdr:from>
    <xdr:to>
      <xdr:col>17</xdr:col>
      <xdr:colOff>571500</xdr:colOff>
      <xdr:row>22</xdr:row>
      <xdr:rowOff>161925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1425" y="1085850"/>
          <a:ext cx="70389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9</xdr:col>
      <xdr:colOff>95250</xdr:colOff>
      <xdr:row>5</xdr:row>
      <xdr:rowOff>114300</xdr:rowOff>
    </xdr:from>
    <xdr:to>
      <xdr:col>17</xdr:col>
      <xdr:colOff>657225</xdr:colOff>
      <xdr:row>23</xdr:row>
      <xdr:rowOff>95250</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1171575"/>
          <a:ext cx="6657975"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8</xdr:col>
      <xdr:colOff>752475</xdr:colOff>
      <xdr:row>5</xdr:row>
      <xdr:rowOff>9525</xdr:rowOff>
    </xdr:from>
    <xdr:to>
      <xdr:col>17</xdr:col>
      <xdr:colOff>552450</xdr:colOff>
      <xdr:row>22</xdr:row>
      <xdr:rowOff>180975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1066800"/>
          <a:ext cx="6657975"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6</xdr:col>
      <xdr:colOff>66675</xdr:colOff>
      <xdr:row>6</xdr:row>
      <xdr:rowOff>19697</xdr:rowOff>
    </xdr:from>
    <xdr:to>
      <xdr:col>16</xdr:col>
      <xdr:colOff>228600</xdr:colOff>
      <xdr:row>29</xdr:row>
      <xdr:rowOff>9525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1267472"/>
          <a:ext cx="7781925" cy="437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6</xdr:col>
      <xdr:colOff>476250</xdr:colOff>
      <xdr:row>56</xdr:row>
      <xdr:rowOff>66675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200775"/>
          <a:ext cx="7372350" cy="463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66675</xdr:colOff>
      <xdr:row>22</xdr:row>
      <xdr:rowOff>95250</xdr:rowOff>
    </xdr:to>
    <xdr:pic>
      <xdr:nvPicPr>
        <xdr:cNvPr id="921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66775"/>
          <a:ext cx="4638675"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4-Transversal\4-2-Rapports\4-2-1-RAPPORT_ANNUEL\Rapports_2020\Rapport_Chiffres_2020\1_donnees_banques\comparaisons_europeennes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Vignettes_comp_euro"/>
      <sheetName val="GB_COMP_coeff_expl"/>
      <sheetName val="GB_COMP_coeff_expl_UE_ZE"/>
      <sheetName val="GB_COMP_ROE"/>
      <sheetName val="GB_COMP_ROA"/>
      <sheetName val="GB_COMP_ratio_CET1"/>
      <sheetName val="GB_COMP_ratio_CET1_UE"/>
      <sheetName val="GB_COMP_tx_dout_men"/>
      <sheetName val="GB_COMP_tx_dout_ENF"/>
      <sheetName val="GB_COMP_tx_dout_cies"/>
      <sheetName val="GB_COMP_repart_dout"/>
      <sheetName val="GB_EFFECTIFS"/>
    </sheetNames>
    <sheetDataSet>
      <sheetData sheetId="0"/>
      <sheetData sheetId="1">
        <row r="2">
          <cell r="H2">
            <v>2020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155.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158.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16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165.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167.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0.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2.xml.rels><?xml version="1.0" encoding="UTF-8" standalone="yes"?>
<Relationships xmlns="http://schemas.openxmlformats.org/package/2006/relationships"><Relationship Id="rId3" Type="http://schemas.openxmlformats.org/officeDocument/2006/relationships/drawing" Target="../drawings/drawing75.xml"/><Relationship Id="rId2" Type="http://schemas.openxmlformats.org/officeDocument/2006/relationships/printerSettings" Target="../printerSettings/printerSettings11.bin"/><Relationship Id="rId1" Type="http://schemas.openxmlformats.org/officeDocument/2006/relationships/hyperlink" Target="https://sdw.ecb.europa.eu/browse.do?node=9691533" TargetMode="External"/></Relationships>
</file>

<file path=xl/worksheets/_rels/sheet173.xml.rels><?xml version="1.0" encoding="UTF-8" standalone="yes"?>
<Relationships xmlns="http://schemas.openxmlformats.org/package/2006/relationships"><Relationship Id="rId3" Type="http://schemas.openxmlformats.org/officeDocument/2006/relationships/drawing" Target="../drawings/drawing76.xml"/><Relationship Id="rId2" Type="http://schemas.openxmlformats.org/officeDocument/2006/relationships/printerSettings" Target="../printerSettings/printerSettings12.bin"/><Relationship Id="rId1" Type="http://schemas.openxmlformats.org/officeDocument/2006/relationships/hyperlink" Target="https://sdw.ecb.europa.eu/browse.do?node=9691533" TargetMode="External"/></Relationships>
</file>

<file path=xl/worksheets/_rels/sheet174.xml.rels><?xml version="1.0" encoding="UTF-8" standalone="yes"?>
<Relationships xmlns="http://schemas.openxmlformats.org/package/2006/relationships"><Relationship Id="rId3" Type="http://schemas.openxmlformats.org/officeDocument/2006/relationships/drawing" Target="../drawings/drawing77.xml"/><Relationship Id="rId2" Type="http://schemas.openxmlformats.org/officeDocument/2006/relationships/printerSettings" Target="../printerSettings/printerSettings13.bin"/><Relationship Id="rId1" Type="http://schemas.openxmlformats.org/officeDocument/2006/relationships/hyperlink" Target="https://sdw.ecb.europa.eu/browse.do?node=9691533" TargetMode="External"/></Relationships>
</file>

<file path=xl/worksheets/_rels/sheet175.xml.rels><?xml version="1.0" encoding="UTF-8" standalone="yes"?>
<Relationships xmlns="http://schemas.openxmlformats.org/package/2006/relationships"><Relationship Id="rId3" Type="http://schemas.openxmlformats.org/officeDocument/2006/relationships/drawing" Target="../drawings/drawing78.xml"/><Relationship Id="rId2" Type="http://schemas.openxmlformats.org/officeDocument/2006/relationships/printerSettings" Target="../printerSettings/printerSettings14.bin"/><Relationship Id="rId1" Type="http://schemas.openxmlformats.org/officeDocument/2006/relationships/hyperlink" Target="https://sdw.ecb.europa.eu/browse.do?node=9691533" TargetMode="External"/></Relationships>
</file>

<file path=xl/worksheets/_rels/sheet176.xml.rels><?xml version="1.0" encoding="UTF-8" standalone="yes"?>
<Relationships xmlns="http://schemas.openxmlformats.org/package/2006/relationships"><Relationship Id="rId3" Type="http://schemas.openxmlformats.org/officeDocument/2006/relationships/drawing" Target="../drawings/drawing79.xml"/><Relationship Id="rId2" Type="http://schemas.openxmlformats.org/officeDocument/2006/relationships/printerSettings" Target="../printerSettings/printerSettings15.bin"/><Relationship Id="rId1" Type="http://schemas.openxmlformats.org/officeDocument/2006/relationships/hyperlink" Target="https://sdw.ecb.europa.eu/browse.do?node=9691533" TargetMode="External"/></Relationships>
</file>

<file path=xl/worksheets/_rels/sheet177.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16.bin"/><Relationship Id="rId1" Type="http://schemas.openxmlformats.org/officeDocument/2006/relationships/hyperlink" Target="https://sdw.ecb.europa.eu/browse.do?node=9691533" TargetMode="External"/></Relationships>
</file>

<file path=xl/worksheets/_rels/sheet178.xml.rels><?xml version="1.0" encoding="UTF-8" standalone="yes"?>
<Relationships xmlns="http://schemas.openxmlformats.org/package/2006/relationships"><Relationship Id="rId3" Type="http://schemas.openxmlformats.org/officeDocument/2006/relationships/drawing" Target="../drawings/drawing81.xml"/><Relationship Id="rId2" Type="http://schemas.openxmlformats.org/officeDocument/2006/relationships/printerSettings" Target="../printerSettings/printerSettings17.bin"/><Relationship Id="rId1" Type="http://schemas.openxmlformats.org/officeDocument/2006/relationships/hyperlink" Target="https://sdw.ecb.europa.eu/browse.do?node=9691533" TargetMode="External"/></Relationships>
</file>

<file path=xl/worksheets/_rels/sheet179.xml.rels><?xml version="1.0" encoding="UTF-8" standalone="yes"?>
<Relationships xmlns="http://schemas.openxmlformats.org/package/2006/relationships"><Relationship Id="rId3" Type="http://schemas.openxmlformats.org/officeDocument/2006/relationships/drawing" Target="../drawings/drawing82.xml"/><Relationship Id="rId2" Type="http://schemas.openxmlformats.org/officeDocument/2006/relationships/printerSettings" Target="../printerSettings/printerSettings18.bin"/><Relationship Id="rId1" Type="http://schemas.openxmlformats.org/officeDocument/2006/relationships/hyperlink" Target="https://sdw.ecb.europa.eu/browse.do?node=9691533"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0.xml.rels><?xml version="1.0" encoding="UTF-8" standalone="yes"?>
<Relationships xmlns="http://schemas.openxmlformats.org/package/2006/relationships"><Relationship Id="rId3" Type="http://schemas.openxmlformats.org/officeDocument/2006/relationships/drawing" Target="../drawings/drawing83.xml"/><Relationship Id="rId2" Type="http://schemas.openxmlformats.org/officeDocument/2006/relationships/printerSettings" Target="../printerSettings/printerSettings19.bin"/><Relationship Id="rId1" Type="http://schemas.openxmlformats.org/officeDocument/2006/relationships/hyperlink" Target="https://sdw.ecb.europa.eu/browse.do?node=9691533" TargetMode="External"/></Relationships>
</file>

<file path=xl/worksheets/_rels/sheet181.xml.rels><?xml version="1.0" encoding="UTF-8" standalone="yes"?>
<Relationships xmlns="http://schemas.openxmlformats.org/package/2006/relationships"><Relationship Id="rId3" Type="http://schemas.openxmlformats.org/officeDocument/2006/relationships/drawing" Target="../drawings/drawing84.xml"/><Relationship Id="rId2" Type="http://schemas.openxmlformats.org/officeDocument/2006/relationships/printerSettings" Target="../printerSettings/printerSettings20.bin"/><Relationship Id="rId1" Type="http://schemas.openxmlformats.org/officeDocument/2006/relationships/hyperlink" Target="https://sdw.ecb.europa.eu/browse.do?node=9691533" TargetMode="External"/></Relationships>
</file>

<file path=xl/worksheets/_rels/sheet182.xml.rels><?xml version="1.0" encoding="UTF-8" standalone="yes"?>
<Relationships xmlns="http://schemas.openxmlformats.org/package/2006/relationships"><Relationship Id="rId3" Type="http://schemas.openxmlformats.org/officeDocument/2006/relationships/drawing" Target="../drawings/drawing85.xml"/><Relationship Id="rId2" Type="http://schemas.openxmlformats.org/officeDocument/2006/relationships/printerSettings" Target="../printerSettings/printerSettings21.bin"/><Relationship Id="rId1" Type="http://schemas.openxmlformats.org/officeDocument/2006/relationships/hyperlink" Target="https://sdw.ecb.europa.eu/browse.do?node=9689719"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31"/>
  <sheetViews>
    <sheetView showGridLines="0" workbookViewId="0">
      <pane xSplit="1" ySplit="2" topLeftCell="B3" activePane="bottomRight" state="frozen"/>
      <selection pane="topRight" activeCell="B1" sqref="B1"/>
      <selection pane="bottomLeft" activeCell="A3" sqref="A3"/>
      <selection pane="bottomRight"/>
    </sheetView>
  </sheetViews>
  <sheetFormatPr baseColWidth="10" defaultRowHeight="15" x14ac:dyDescent="0.25"/>
  <sheetData>
    <row r="1" spans="1:8" ht="23.25" x14ac:dyDescent="0.35">
      <c r="B1" s="1175" t="s">
        <v>0</v>
      </c>
      <c r="C1" s="1175"/>
      <c r="D1" s="1175"/>
      <c r="E1" s="1175"/>
      <c r="F1" s="1175"/>
      <c r="G1" s="1175"/>
      <c r="H1" s="1175"/>
    </row>
    <row r="2" spans="1:8" ht="23.25" x14ac:dyDescent="0.35">
      <c r="B2" s="1175" t="s">
        <v>1</v>
      </c>
      <c r="C2" s="1175"/>
      <c r="D2" s="1175"/>
      <c r="E2" s="1175"/>
      <c r="F2" s="1175"/>
      <c r="G2" s="1175"/>
      <c r="H2" s="1175"/>
    </row>
    <row r="3" spans="1:8" x14ac:dyDescent="0.25">
      <c r="A3" s="1" t="s">
        <v>2</v>
      </c>
      <c r="B3" s="1" t="s">
        <v>3</v>
      </c>
    </row>
    <row r="4" spans="1:8" x14ac:dyDescent="0.25">
      <c r="A4" s="2" t="s">
        <v>4</v>
      </c>
      <c r="B4" t="s">
        <v>5</v>
      </c>
    </row>
    <row r="5" spans="1:8" x14ac:dyDescent="0.25">
      <c r="A5" s="2" t="s">
        <v>9</v>
      </c>
      <c r="B5" t="s">
        <v>10</v>
      </c>
    </row>
    <row r="6" spans="1:8" x14ac:dyDescent="0.25">
      <c r="A6" s="2" t="s">
        <v>13</v>
      </c>
      <c r="B6" t="s">
        <v>14</v>
      </c>
    </row>
    <row r="7" spans="1:8" x14ac:dyDescent="0.25">
      <c r="A7" s="2" t="s">
        <v>16</v>
      </c>
      <c r="B7" t="s">
        <v>17</v>
      </c>
    </row>
    <row r="8" spans="1:8" x14ac:dyDescent="0.25">
      <c r="A8" s="2" t="s">
        <v>19</v>
      </c>
      <c r="B8" t="s">
        <v>20</v>
      </c>
    </row>
    <row r="9" spans="1:8" x14ac:dyDescent="0.25">
      <c r="A9" s="2" t="s">
        <v>22</v>
      </c>
      <c r="B9" t="s">
        <v>23</v>
      </c>
    </row>
    <row r="10" spans="1:8" x14ac:dyDescent="0.25">
      <c r="A10" s="2" t="s">
        <v>25</v>
      </c>
      <c r="B10" t="s">
        <v>26</v>
      </c>
    </row>
    <row r="11" spans="1:8" x14ac:dyDescent="0.25">
      <c r="A11" s="2" t="s">
        <v>28</v>
      </c>
      <c r="B11" t="s">
        <v>29</v>
      </c>
    </row>
    <row r="12" spans="1:8" x14ac:dyDescent="0.25">
      <c r="A12" s="2" t="s">
        <v>31</v>
      </c>
      <c r="B12" t="s">
        <v>32</v>
      </c>
    </row>
    <row r="13" spans="1:8" x14ac:dyDescent="0.25">
      <c r="A13" s="2" t="s">
        <v>35</v>
      </c>
      <c r="B13" t="s">
        <v>36</v>
      </c>
    </row>
    <row r="14" spans="1:8" x14ac:dyDescent="0.25">
      <c r="A14" s="2" t="s">
        <v>38</v>
      </c>
      <c r="B14" t="s">
        <v>39</v>
      </c>
    </row>
    <row r="15" spans="1:8" x14ac:dyDescent="0.25">
      <c r="A15" s="2" t="s">
        <v>41</v>
      </c>
      <c r="B15" t="s">
        <v>42</v>
      </c>
    </row>
    <row r="16" spans="1:8" x14ac:dyDescent="0.25">
      <c r="A16" s="2" t="s">
        <v>44</v>
      </c>
      <c r="B16" t="s">
        <v>45</v>
      </c>
    </row>
    <row r="17" spans="1:2" x14ac:dyDescent="0.25">
      <c r="A17" s="2" t="s">
        <v>47</v>
      </c>
      <c r="B17" t="s">
        <v>48</v>
      </c>
    </row>
    <row r="18" spans="1:2" x14ac:dyDescent="0.25">
      <c r="A18" s="2" t="s">
        <v>50</v>
      </c>
      <c r="B18" t="s">
        <v>51</v>
      </c>
    </row>
    <row r="19" spans="1:2" x14ac:dyDescent="0.25">
      <c r="A19" s="2" t="s">
        <v>53</v>
      </c>
      <c r="B19" t="s">
        <v>54</v>
      </c>
    </row>
    <row r="20" spans="1:2" x14ac:dyDescent="0.25">
      <c r="A20" s="2" t="s">
        <v>56</v>
      </c>
      <c r="B20" t="s">
        <v>57</v>
      </c>
    </row>
    <row r="21" spans="1:2" x14ac:dyDescent="0.25">
      <c r="A21" s="2" t="s">
        <v>59</v>
      </c>
      <c r="B21" t="s">
        <v>60</v>
      </c>
    </row>
    <row r="22" spans="1:2" x14ac:dyDescent="0.25">
      <c r="A22" s="2" t="s">
        <v>62</v>
      </c>
      <c r="B22" t="s">
        <v>63</v>
      </c>
    </row>
    <row r="23" spans="1:2" x14ac:dyDescent="0.25">
      <c r="A23" s="2" t="s">
        <v>65</v>
      </c>
      <c r="B23" t="s">
        <v>66</v>
      </c>
    </row>
    <row r="24" spans="1:2" x14ac:dyDescent="0.25">
      <c r="A24" s="2" t="s">
        <v>69</v>
      </c>
      <c r="B24" t="s">
        <v>70</v>
      </c>
    </row>
    <row r="25" spans="1:2" x14ac:dyDescent="0.25">
      <c r="A25" s="2" t="s">
        <v>94</v>
      </c>
      <c r="B25" t="s">
        <v>95</v>
      </c>
    </row>
    <row r="26" spans="1:2" x14ac:dyDescent="0.25">
      <c r="A26" s="2" t="s">
        <v>104</v>
      </c>
      <c r="B26" t="s">
        <v>105</v>
      </c>
    </row>
    <row r="27" spans="1:2" x14ac:dyDescent="0.25">
      <c r="A27" s="2" t="s">
        <v>113</v>
      </c>
      <c r="B27" t="s">
        <v>114</v>
      </c>
    </row>
    <row r="28" spans="1:2" x14ac:dyDescent="0.25">
      <c r="A28" s="2" t="s">
        <v>136</v>
      </c>
      <c r="B28" t="s">
        <v>137</v>
      </c>
    </row>
    <row r="29" spans="1:2" x14ac:dyDescent="0.25">
      <c r="A29" s="2" t="s">
        <v>152</v>
      </c>
      <c r="B29" t="s">
        <v>153</v>
      </c>
    </row>
    <row r="30" spans="1:2" x14ac:dyDescent="0.25">
      <c r="A30" s="2" t="s">
        <v>163</v>
      </c>
      <c r="B30" t="s">
        <v>164</v>
      </c>
    </row>
    <row r="31" spans="1:2" x14ac:dyDescent="0.25">
      <c r="A31" s="2" t="s">
        <v>167</v>
      </c>
      <c r="B31" t="s">
        <v>168</v>
      </c>
    </row>
    <row r="32" spans="1:2" x14ac:dyDescent="0.25">
      <c r="A32" s="2" t="s">
        <v>181</v>
      </c>
      <c r="B32" t="s">
        <v>182</v>
      </c>
    </row>
    <row r="33" spans="1:2" x14ac:dyDescent="0.25">
      <c r="A33" s="2" t="s">
        <v>187</v>
      </c>
      <c r="B33" t="s">
        <v>188</v>
      </c>
    </row>
    <row r="34" spans="1:2" x14ac:dyDescent="0.25">
      <c r="A34" s="2" t="s">
        <v>216</v>
      </c>
      <c r="B34" t="s">
        <v>217</v>
      </c>
    </row>
    <row r="35" spans="1:2" x14ac:dyDescent="0.25">
      <c r="A35" s="2" t="s">
        <v>229</v>
      </c>
      <c r="B35" t="s">
        <v>230</v>
      </c>
    </row>
    <row r="36" spans="1:2" x14ac:dyDescent="0.25">
      <c r="A36" s="2" t="s">
        <v>258</v>
      </c>
      <c r="B36" t="s">
        <v>259</v>
      </c>
    </row>
    <row r="37" spans="1:2" x14ac:dyDescent="0.25">
      <c r="A37" s="2" t="s">
        <v>266</v>
      </c>
      <c r="B37" t="s">
        <v>267</v>
      </c>
    </row>
    <row r="38" spans="1:2" x14ac:dyDescent="0.25">
      <c r="A38" s="2" t="s">
        <v>273</v>
      </c>
      <c r="B38" t="s">
        <v>274</v>
      </c>
    </row>
    <row r="39" spans="1:2" x14ac:dyDescent="0.25">
      <c r="A39" s="2" t="s">
        <v>278</v>
      </c>
      <c r="B39" t="s">
        <v>279</v>
      </c>
    </row>
    <row r="40" spans="1:2" x14ac:dyDescent="0.25">
      <c r="A40" s="2" t="s">
        <v>286</v>
      </c>
      <c r="B40" t="s">
        <v>287</v>
      </c>
    </row>
    <row r="41" spans="1:2" x14ac:dyDescent="0.25">
      <c r="A41" s="2" t="s">
        <v>297</v>
      </c>
      <c r="B41" t="s">
        <v>298</v>
      </c>
    </row>
    <row r="42" spans="1:2" x14ac:dyDescent="0.25">
      <c r="A42" s="2" t="s">
        <v>309</v>
      </c>
      <c r="B42" t="s">
        <v>310</v>
      </c>
    </row>
    <row r="43" spans="1:2" x14ac:dyDescent="0.25">
      <c r="A43" s="2" t="s">
        <v>315</v>
      </c>
      <c r="B43" t="s">
        <v>316</v>
      </c>
    </row>
    <row r="44" spans="1:2" x14ac:dyDescent="0.25">
      <c r="A44" s="2" t="s">
        <v>324</v>
      </c>
      <c r="B44" t="s">
        <v>325</v>
      </c>
    </row>
    <row r="45" spans="1:2" x14ac:dyDescent="0.25">
      <c r="A45" s="2" t="s">
        <v>350</v>
      </c>
      <c r="B45" t="s">
        <v>351</v>
      </c>
    </row>
    <row r="46" spans="1:2" x14ac:dyDescent="0.25">
      <c r="A46" s="2" t="s">
        <v>356</v>
      </c>
      <c r="B46" t="s">
        <v>357</v>
      </c>
    </row>
    <row r="47" spans="1:2" x14ac:dyDescent="0.25">
      <c r="A47" s="2" t="s">
        <v>381</v>
      </c>
      <c r="B47" t="s">
        <v>382</v>
      </c>
    </row>
    <row r="48" spans="1:2" x14ac:dyDescent="0.25">
      <c r="A48" s="2" t="s">
        <v>388</v>
      </c>
      <c r="B48" t="s">
        <v>389</v>
      </c>
    </row>
    <row r="49" spans="1:2" x14ac:dyDescent="0.25">
      <c r="A49" s="2" t="s">
        <v>410</v>
      </c>
      <c r="B49" t="s">
        <v>411</v>
      </c>
    </row>
    <row r="50" spans="1:2" x14ac:dyDescent="0.25">
      <c r="A50" s="2" t="s">
        <v>421</v>
      </c>
      <c r="B50" t="s">
        <v>422</v>
      </c>
    </row>
    <row r="51" spans="1:2" x14ac:dyDescent="0.25">
      <c r="A51" s="2" t="s">
        <v>431</v>
      </c>
      <c r="B51" t="s">
        <v>432</v>
      </c>
    </row>
    <row r="52" spans="1:2" x14ac:dyDescent="0.25">
      <c r="A52" s="2" t="s">
        <v>452</v>
      </c>
      <c r="B52" t="s">
        <v>453</v>
      </c>
    </row>
    <row r="53" spans="1:2" x14ac:dyDescent="0.25">
      <c r="A53" s="2" t="s">
        <v>462</v>
      </c>
      <c r="B53" t="s">
        <v>463</v>
      </c>
    </row>
    <row r="54" spans="1:2" x14ac:dyDescent="0.25">
      <c r="A54" s="2" t="s">
        <v>470</v>
      </c>
      <c r="B54" t="s">
        <v>471</v>
      </c>
    </row>
    <row r="55" spans="1:2" x14ac:dyDescent="0.25">
      <c r="A55" s="2" t="s">
        <v>482</v>
      </c>
      <c r="B55" t="s">
        <v>483</v>
      </c>
    </row>
    <row r="56" spans="1:2" x14ac:dyDescent="0.25">
      <c r="A56" s="2" t="s">
        <v>490</v>
      </c>
      <c r="B56" t="s">
        <v>491</v>
      </c>
    </row>
    <row r="57" spans="1:2" x14ac:dyDescent="0.25">
      <c r="A57" s="2" t="s">
        <v>501</v>
      </c>
      <c r="B57" t="s">
        <v>502</v>
      </c>
    </row>
    <row r="58" spans="1:2" x14ac:dyDescent="0.25">
      <c r="A58" s="2" t="s">
        <v>508</v>
      </c>
      <c r="B58" t="s">
        <v>509</v>
      </c>
    </row>
    <row r="59" spans="1:2" x14ac:dyDescent="0.25">
      <c r="A59" s="2" t="s">
        <v>512</v>
      </c>
      <c r="B59" t="s">
        <v>513</v>
      </c>
    </row>
    <row r="60" spans="1:2" x14ac:dyDescent="0.25">
      <c r="A60" s="2" t="s">
        <v>518</v>
      </c>
      <c r="B60" t="s">
        <v>519</v>
      </c>
    </row>
    <row r="61" spans="1:2" x14ac:dyDescent="0.25">
      <c r="A61" s="2" t="s">
        <v>530</v>
      </c>
      <c r="B61" t="s">
        <v>531</v>
      </c>
    </row>
    <row r="62" spans="1:2" x14ac:dyDescent="0.25">
      <c r="A62" s="2" t="s">
        <v>534</v>
      </c>
      <c r="B62" t="s">
        <v>535</v>
      </c>
    </row>
    <row r="63" spans="1:2" x14ac:dyDescent="0.25">
      <c r="A63" s="2" t="s">
        <v>539</v>
      </c>
      <c r="B63" t="s">
        <v>540</v>
      </c>
    </row>
    <row r="64" spans="1:2" x14ac:dyDescent="0.25">
      <c r="A64" s="2" t="s">
        <v>543</v>
      </c>
      <c r="B64" t="s">
        <v>544</v>
      </c>
    </row>
    <row r="65" spans="1:2" x14ac:dyDescent="0.25">
      <c r="A65" s="2" t="s">
        <v>547</v>
      </c>
      <c r="B65" t="s">
        <v>548</v>
      </c>
    </row>
    <row r="66" spans="1:2" x14ac:dyDescent="0.25">
      <c r="A66" s="2" t="s">
        <v>552</v>
      </c>
      <c r="B66" t="s">
        <v>553</v>
      </c>
    </row>
    <row r="67" spans="1:2" x14ac:dyDescent="0.25">
      <c r="A67" s="2" t="s">
        <v>568</v>
      </c>
      <c r="B67" t="s">
        <v>569</v>
      </c>
    </row>
    <row r="68" spans="1:2" x14ac:dyDescent="0.25">
      <c r="A68" s="2" t="s">
        <v>574</v>
      </c>
      <c r="B68" t="s">
        <v>575</v>
      </c>
    </row>
    <row r="69" spans="1:2" x14ac:dyDescent="0.25">
      <c r="A69" s="2" t="s">
        <v>599</v>
      </c>
      <c r="B69" t="s">
        <v>600</v>
      </c>
    </row>
    <row r="70" spans="1:2" x14ac:dyDescent="0.25">
      <c r="A70" s="2" t="s">
        <v>612</v>
      </c>
      <c r="B70" t="s">
        <v>613</v>
      </c>
    </row>
    <row r="71" spans="1:2" x14ac:dyDescent="0.25">
      <c r="A71" s="2" t="s">
        <v>617</v>
      </c>
      <c r="B71" t="s">
        <v>618</v>
      </c>
    </row>
    <row r="72" spans="1:2" x14ac:dyDescent="0.25">
      <c r="A72" s="2" t="s">
        <v>624</v>
      </c>
      <c r="B72" t="s">
        <v>535</v>
      </c>
    </row>
    <row r="73" spans="1:2" x14ac:dyDescent="0.25">
      <c r="A73" s="2" t="s">
        <v>628</v>
      </c>
      <c r="B73" t="s">
        <v>629</v>
      </c>
    </row>
    <row r="74" spans="1:2" x14ac:dyDescent="0.25">
      <c r="A74" s="2" t="s">
        <v>636</v>
      </c>
      <c r="B74" t="s">
        <v>637</v>
      </c>
    </row>
    <row r="75" spans="1:2" x14ac:dyDescent="0.25">
      <c r="A75" s="2" t="s">
        <v>641</v>
      </c>
      <c r="B75" t="s">
        <v>642</v>
      </c>
    </row>
    <row r="76" spans="1:2" x14ac:dyDescent="0.25">
      <c r="A76" s="2" t="s">
        <v>647</v>
      </c>
      <c r="B76" t="s">
        <v>648</v>
      </c>
    </row>
    <row r="77" spans="1:2" x14ac:dyDescent="0.25">
      <c r="A77" s="2" t="s">
        <v>662</v>
      </c>
      <c r="B77" t="s">
        <v>663</v>
      </c>
    </row>
    <row r="78" spans="1:2" x14ac:dyDescent="0.25">
      <c r="A78" s="2" t="s">
        <v>670</v>
      </c>
      <c r="B78" t="s">
        <v>671</v>
      </c>
    </row>
    <row r="79" spans="1:2" x14ac:dyDescent="0.25">
      <c r="A79" s="2" t="s">
        <v>676</v>
      </c>
      <c r="B79" t="s">
        <v>677</v>
      </c>
    </row>
    <row r="80" spans="1:2" x14ac:dyDescent="0.25">
      <c r="A80" s="2" t="s">
        <v>699</v>
      </c>
      <c r="B80" t="s">
        <v>700</v>
      </c>
    </row>
    <row r="81" spans="1:2" x14ac:dyDescent="0.25">
      <c r="A81" s="2" t="s">
        <v>711</v>
      </c>
      <c r="B81" t="s">
        <v>712</v>
      </c>
    </row>
    <row r="82" spans="1:2" x14ac:dyDescent="0.25">
      <c r="A82" s="2" t="s">
        <v>720</v>
      </c>
      <c r="B82" t="s">
        <v>721</v>
      </c>
    </row>
    <row r="83" spans="1:2" x14ac:dyDescent="0.25">
      <c r="A83" s="2" t="s">
        <v>726</v>
      </c>
      <c r="B83" t="s">
        <v>727</v>
      </c>
    </row>
    <row r="84" spans="1:2" x14ac:dyDescent="0.25">
      <c r="A84" s="2" t="s">
        <v>729</v>
      </c>
      <c r="B84" t="s">
        <v>730</v>
      </c>
    </row>
    <row r="85" spans="1:2" x14ac:dyDescent="0.25">
      <c r="A85" s="2" t="s">
        <v>735</v>
      </c>
      <c r="B85" t="s">
        <v>736</v>
      </c>
    </row>
    <row r="86" spans="1:2" x14ac:dyDescent="0.25">
      <c r="A86" s="2" t="s">
        <v>739</v>
      </c>
      <c r="B86" t="s">
        <v>740</v>
      </c>
    </row>
    <row r="87" spans="1:2" x14ac:dyDescent="0.25">
      <c r="A87" s="2" t="s">
        <v>754</v>
      </c>
      <c r="B87" t="s">
        <v>755</v>
      </c>
    </row>
    <row r="88" spans="1:2" x14ac:dyDescent="0.25">
      <c r="A88" s="2" t="s">
        <v>765</v>
      </c>
      <c r="B88" t="s">
        <v>766</v>
      </c>
    </row>
    <row r="89" spans="1:2" x14ac:dyDescent="0.25">
      <c r="A89" s="2" t="s">
        <v>776</v>
      </c>
      <c r="B89" t="s">
        <v>777</v>
      </c>
    </row>
    <row r="90" spans="1:2" x14ac:dyDescent="0.25">
      <c r="A90" s="2" t="s">
        <v>780</v>
      </c>
      <c r="B90" t="s">
        <v>781</v>
      </c>
    </row>
    <row r="91" spans="1:2" x14ac:dyDescent="0.25">
      <c r="A91" s="2" t="s">
        <v>786</v>
      </c>
      <c r="B91" t="s">
        <v>787</v>
      </c>
    </row>
    <row r="92" spans="1:2" x14ac:dyDescent="0.25">
      <c r="A92" s="2" t="s">
        <v>794</v>
      </c>
      <c r="B92" t="s">
        <v>795</v>
      </c>
    </row>
    <row r="93" spans="1:2" x14ac:dyDescent="0.25">
      <c r="A93" s="2" t="s">
        <v>800</v>
      </c>
      <c r="B93" t="s">
        <v>801</v>
      </c>
    </row>
    <row r="94" spans="1:2" x14ac:dyDescent="0.25">
      <c r="A94" s="2" t="s">
        <v>807</v>
      </c>
      <c r="B94" t="s">
        <v>808</v>
      </c>
    </row>
    <row r="95" spans="1:2" x14ac:dyDescent="0.25">
      <c r="A95" s="2" t="s">
        <v>812</v>
      </c>
      <c r="B95" t="s">
        <v>813</v>
      </c>
    </row>
    <row r="96" spans="1:2" x14ac:dyDescent="0.25">
      <c r="A96" s="2" t="s">
        <v>820</v>
      </c>
      <c r="B96" t="s">
        <v>821</v>
      </c>
    </row>
    <row r="97" spans="1:2" x14ac:dyDescent="0.25">
      <c r="A97" s="2" t="s">
        <v>825</v>
      </c>
      <c r="B97" t="s">
        <v>826</v>
      </c>
    </row>
    <row r="98" spans="1:2" x14ac:dyDescent="0.25">
      <c r="A98" s="2" t="s">
        <v>828</v>
      </c>
      <c r="B98" t="s">
        <v>829</v>
      </c>
    </row>
    <row r="99" spans="1:2" x14ac:dyDescent="0.25">
      <c r="A99" s="2" t="s">
        <v>833</v>
      </c>
      <c r="B99" t="s">
        <v>834</v>
      </c>
    </row>
    <row r="100" spans="1:2" x14ac:dyDescent="0.25">
      <c r="A100" s="2" t="s">
        <v>840</v>
      </c>
      <c r="B100" t="s">
        <v>841</v>
      </c>
    </row>
    <row r="101" spans="1:2" x14ac:dyDescent="0.25">
      <c r="A101" s="2" t="s">
        <v>853</v>
      </c>
      <c r="B101" t="s">
        <v>854</v>
      </c>
    </row>
    <row r="102" spans="1:2" x14ac:dyDescent="0.25">
      <c r="A102" s="2" t="s">
        <v>863</v>
      </c>
      <c r="B102" t="s">
        <v>864</v>
      </c>
    </row>
    <row r="103" spans="1:2" x14ac:dyDescent="0.25">
      <c r="A103" s="2" t="s">
        <v>870</v>
      </c>
      <c r="B103" t="s">
        <v>871</v>
      </c>
    </row>
    <row r="104" spans="1:2" x14ac:dyDescent="0.25">
      <c r="A104" s="2" t="s">
        <v>876</v>
      </c>
      <c r="B104" t="s">
        <v>877</v>
      </c>
    </row>
    <row r="105" spans="1:2" x14ac:dyDescent="0.25">
      <c r="A105" s="2" t="s">
        <v>890</v>
      </c>
      <c r="B105" t="s">
        <v>891</v>
      </c>
    </row>
    <row r="106" spans="1:2" x14ac:dyDescent="0.25">
      <c r="A106" s="2" t="s">
        <v>894</v>
      </c>
      <c r="B106" t="s">
        <v>895</v>
      </c>
    </row>
    <row r="107" spans="1:2" x14ac:dyDescent="0.25">
      <c r="A107" s="2" t="s">
        <v>897</v>
      </c>
      <c r="B107" t="s">
        <v>898</v>
      </c>
    </row>
    <row r="108" spans="1:2" x14ac:dyDescent="0.25">
      <c r="A108" s="2" t="s">
        <v>903</v>
      </c>
      <c r="B108" t="s">
        <v>904</v>
      </c>
    </row>
    <row r="109" spans="1:2" x14ac:dyDescent="0.25">
      <c r="A109" s="2" t="s">
        <v>907</v>
      </c>
      <c r="B109" t="s">
        <v>908</v>
      </c>
    </row>
    <row r="110" spans="1:2" x14ac:dyDescent="0.25">
      <c r="A110" s="2" t="s">
        <v>911</v>
      </c>
      <c r="B110" t="s">
        <v>912</v>
      </c>
    </row>
    <row r="111" spans="1:2" x14ac:dyDescent="0.25">
      <c r="A111" s="2" t="s">
        <v>926</v>
      </c>
      <c r="B111" t="s">
        <v>927</v>
      </c>
    </row>
    <row r="112" spans="1:2" x14ac:dyDescent="0.25">
      <c r="A112" s="2" t="s">
        <v>932</v>
      </c>
      <c r="B112" t="s">
        <v>927</v>
      </c>
    </row>
    <row r="113" spans="1:2" x14ac:dyDescent="0.25">
      <c r="A113" s="2" t="s">
        <v>939</v>
      </c>
      <c r="B113" t="s">
        <v>940</v>
      </c>
    </row>
    <row r="114" spans="1:2" x14ac:dyDescent="0.25">
      <c r="A114" s="2" t="s">
        <v>946</v>
      </c>
      <c r="B114" t="s">
        <v>947</v>
      </c>
    </row>
    <row r="115" spans="1:2" x14ac:dyDescent="0.25">
      <c r="A115" s="2" t="s">
        <v>949</v>
      </c>
      <c r="B115" t="s">
        <v>950</v>
      </c>
    </row>
    <row r="116" spans="1:2" x14ac:dyDescent="0.25">
      <c r="A116" s="2" t="s">
        <v>952</v>
      </c>
      <c r="B116" t="s">
        <v>953</v>
      </c>
    </row>
    <row r="117" spans="1:2" x14ac:dyDescent="0.25">
      <c r="A117" s="2" t="s">
        <v>955</v>
      </c>
      <c r="B117" t="s">
        <v>956</v>
      </c>
    </row>
    <row r="118" spans="1:2" x14ac:dyDescent="0.25">
      <c r="A118" s="2" t="s">
        <v>960</v>
      </c>
      <c r="B118" t="s">
        <v>961</v>
      </c>
    </row>
    <row r="119" spans="1:2" x14ac:dyDescent="0.25">
      <c r="A119" s="2" t="s">
        <v>965</v>
      </c>
      <c r="B119" t="s">
        <v>966</v>
      </c>
    </row>
    <row r="120" spans="1:2" x14ac:dyDescent="0.25">
      <c r="A120" s="2" t="s">
        <v>978</v>
      </c>
      <c r="B120" t="s">
        <v>979</v>
      </c>
    </row>
    <row r="121" spans="1:2" x14ac:dyDescent="0.25">
      <c r="A121" s="2" t="s">
        <v>990</v>
      </c>
      <c r="B121" t="s">
        <v>991</v>
      </c>
    </row>
    <row r="122" spans="1:2" x14ac:dyDescent="0.25">
      <c r="A122" s="2" t="s">
        <v>992</v>
      </c>
      <c r="B122" t="s">
        <v>993</v>
      </c>
    </row>
    <row r="123" spans="1:2" x14ac:dyDescent="0.25">
      <c r="A123" s="2" t="s">
        <v>994</v>
      </c>
      <c r="B123" t="s">
        <v>540</v>
      </c>
    </row>
    <row r="124" spans="1:2" x14ac:dyDescent="0.25">
      <c r="A124" s="2" t="s">
        <v>995</v>
      </c>
      <c r="B124" t="s">
        <v>544</v>
      </c>
    </row>
    <row r="125" spans="1:2" x14ac:dyDescent="0.25">
      <c r="A125" s="2" t="s">
        <v>996</v>
      </c>
      <c r="B125" t="s">
        <v>997</v>
      </c>
    </row>
    <row r="126" spans="1:2" x14ac:dyDescent="0.25">
      <c r="A126" s="2" t="s">
        <v>998</v>
      </c>
      <c r="B126" t="s">
        <v>999</v>
      </c>
    </row>
    <row r="127" spans="1:2" x14ac:dyDescent="0.25">
      <c r="A127" s="2" t="s">
        <v>1000</v>
      </c>
      <c r="B127" t="s">
        <v>1001</v>
      </c>
    </row>
    <row r="128" spans="1:2" x14ac:dyDescent="0.25">
      <c r="A128" s="2" t="s">
        <v>1002</v>
      </c>
      <c r="B128" t="s">
        <v>1003</v>
      </c>
    </row>
    <row r="129" spans="1:2" x14ac:dyDescent="0.25">
      <c r="A129" s="2" t="s">
        <v>1004</v>
      </c>
      <c r="B129" t="s">
        <v>1005</v>
      </c>
    </row>
    <row r="130" spans="1:2" x14ac:dyDescent="0.25">
      <c r="A130" s="2" t="s">
        <v>1006</v>
      </c>
      <c r="B130" t="s">
        <v>1007</v>
      </c>
    </row>
    <row r="131" spans="1:2" x14ac:dyDescent="0.25">
      <c r="A131" s="2" t="s">
        <v>1008</v>
      </c>
      <c r="B131" t="s">
        <v>1009</v>
      </c>
    </row>
  </sheetData>
  <mergeCells count="2">
    <mergeCell ref="B1:H1"/>
    <mergeCell ref="B2:H2"/>
  </mergeCells>
  <hyperlinks>
    <hyperlink ref="A4" location="I1!A1" display="I1"/>
    <hyperlink ref="A5" location="I2!A1" display="I2"/>
    <hyperlink ref="A6" location="I3!A1" display="I3"/>
    <hyperlink ref="A7" location="I4!A1" display="I4"/>
    <hyperlink ref="A8" location="I5!A1" display="I5"/>
    <hyperlink ref="A9" location="I6!A1" display="I6"/>
    <hyperlink ref="A10" location="I7!A1" display="I7"/>
    <hyperlink ref="A11" location="I8!A1" display="I8"/>
    <hyperlink ref="A12" location="I9!A1" display="I9"/>
    <hyperlink ref="A13" location="I10!A1" display="I10"/>
    <hyperlink ref="A14" location="I11!A1" display="I11"/>
    <hyperlink ref="A15" location="I12!A1" display="I12"/>
    <hyperlink ref="A16" location="I13!A1" display="I13"/>
    <hyperlink ref="A17" location="I14!A1" display="I14"/>
    <hyperlink ref="A18" location="I16!A1" display="I16"/>
    <hyperlink ref="A19" location="I17!A1" display="I17"/>
    <hyperlink ref="A20" location="I18!A1" display="I18"/>
    <hyperlink ref="A21" location="I19!A1" display="I19"/>
    <hyperlink ref="A22" location="I24!A1" display="I24"/>
    <hyperlink ref="A23" location="I25!A1" display="I25"/>
    <hyperlink ref="A24" location="T01!A1" display="T01"/>
    <hyperlink ref="A25" location="G01!A1" display="G01"/>
    <hyperlink ref="A26" location="G02!A1" display="G02"/>
    <hyperlink ref="A27" location="T02!A1" display="T02"/>
    <hyperlink ref="A28" location="T03!A1" display="T03"/>
    <hyperlink ref="A29" location="T04!A1" display="T04"/>
    <hyperlink ref="A30" location="T05!A1" display="T05"/>
    <hyperlink ref="A31" location="T06!A1" display="T06"/>
    <hyperlink ref="A32" location="T07!A1" display="T07"/>
    <hyperlink ref="A33" location="G04!A1" display="G04"/>
    <hyperlink ref="A34" location="G05!A1" display="G05"/>
    <hyperlink ref="A35" location="T08!A1" display="T08"/>
    <hyperlink ref="A36" location="G06!A1" display="G06"/>
    <hyperlink ref="A37" location="G07!A1" display="G07"/>
    <hyperlink ref="A38" location="G08!A1" display="G08"/>
    <hyperlink ref="A39" location="G09!A1" display="G09"/>
    <hyperlink ref="A40" location="G10!A1" display="G10"/>
    <hyperlink ref="A41" location="T09!A1" display="T09"/>
    <hyperlink ref="A42" location="T10!A1" display="T10"/>
    <hyperlink ref="A43" location="G11!A1" display="G11"/>
    <hyperlink ref="A44" location="T11!A1" display="T11"/>
    <hyperlink ref="A45" location="G12!A1" display="G12"/>
    <hyperlink ref="A46" location="T12!A1" display="T12"/>
    <hyperlink ref="A47" location="G13!A1" display="G13"/>
    <hyperlink ref="A48" location="T13!A1" display="T13"/>
    <hyperlink ref="A49" location="G14!A1" display="G14"/>
    <hyperlink ref="A50" location="T14!A1" display="T14"/>
    <hyperlink ref="A51" location="T15!A1" display="T15"/>
    <hyperlink ref="A52" location="G15!A1" display="G15"/>
    <hyperlink ref="A53" location="T16!A1" display="T16"/>
    <hyperlink ref="A54" location="T17!A1" display="T17"/>
    <hyperlink ref="A55" location="T18!A1" display="T18"/>
    <hyperlink ref="A56" location="G16!A1" display="G16"/>
    <hyperlink ref="A57" location="G17!A1" display="G17"/>
    <hyperlink ref="A58" location="G18!A1" display="G18"/>
    <hyperlink ref="A59" location="G19!A1" display="G19"/>
    <hyperlink ref="A60" location="G20!A1" display="G20"/>
    <hyperlink ref="A61" location="T19!A1" display="T19"/>
    <hyperlink ref="A62" location="G21!A1" display="G21"/>
    <hyperlink ref="A63" location="G22!A1" display="G22"/>
    <hyperlink ref="A64" location="G23!A1" display="G23"/>
    <hyperlink ref="A65" location="G24!A1" display="G24"/>
    <hyperlink ref="A66" location="T20!A1" display="T20"/>
    <hyperlink ref="A67" location="G25!A1" display="G25"/>
    <hyperlink ref="A68" location="T21!A1" display="T21"/>
    <hyperlink ref="A69" location="T22!A1" display="T22"/>
    <hyperlink ref="A70" location="G26!A1" display="G26"/>
    <hyperlink ref="A71" location="G27!A1" display="G27"/>
    <hyperlink ref="A72" location="G28!A1" display="G28"/>
    <hyperlink ref="A73" location="G29!A1" display="G29"/>
    <hyperlink ref="A74" location="T23!A1" display="T23"/>
    <hyperlink ref="A75" location="T24!A1" display="T24"/>
    <hyperlink ref="A76" location="T25!A1" display="T25"/>
    <hyperlink ref="A77" location="G30!A1" display="G30"/>
    <hyperlink ref="A78" location="G31!A1" display="G31"/>
    <hyperlink ref="A79" location="G32!A1" display="G32"/>
    <hyperlink ref="A80" location="G33!A1" display="G33"/>
    <hyperlink ref="A81" location="T26!A1" display="T26"/>
    <hyperlink ref="A82" location="T27!A1" display="T27"/>
    <hyperlink ref="A83" location="G34!A1" display="G34"/>
    <hyperlink ref="A84" location="G35!A1" display="G35"/>
    <hyperlink ref="A85" location="G36!A1" display="G36"/>
    <hyperlink ref="A86" location="T28!A1" display="T28"/>
    <hyperlink ref="A87" location="T29!A1" display="T29"/>
    <hyperlink ref="A88" location="T30!A1" display="T30"/>
    <hyperlink ref="A89" location="G37!A1" display="G37"/>
    <hyperlink ref="A90" location="G38!A1" display="G38"/>
    <hyperlink ref="A91" location="T31!A1" display="T31"/>
    <hyperlink ref="A92" location="G39!A1" display="G39"/>
    <hyperlink ref="A93" location="G40!A1" display="G40"/>
    <hyperlink ref="A94" location="G41!A1" display="G41"/>
    <hyperlink ref="A95" location="G42!A1" display="G42"/>
    <hyperlink ref="A96" location="T32!A1" display="T32"/>
    <hyperlink ref="A97" location="G43!A1" display="G43"/>
    <hyperlink ref="A98" location="T33!A1" display="T33"/>
    <hyperlink ref="A99" location="T34!A1" display="T34"/>
    <hyperlink ref="A100" location="T35!A1" display="T35"/>
    <hyperlink ref="A101" location="T36!A1" display="T36"/>
    <hyperlink ref="A102" location="T37!A1" display="T37"/>
    <hyperlink ref="A103" location="T38!A1" display="T38"/>
    <hyperlink ref="A104" location="T39!A1" display="T39"/>
    <hyperlink ref="A105" location="G44!A1" display="G44"/>
    <hyperlink ref="A106" location="G45!A1" display="G45"/>
    <hyperlink ref="A107" location="G46!A1" display="G46"/>
    <hyperlink ref="A108" location="G47!A1" display="G47"/>
    <hyperlink ref="A109" location="G48!A1" display="G48"/>
    <hyperlink ref="A110" location="T40!A1" display="T40"/>
    <hyperlink ref="A111" location="G49!A1" display="G49"/>
    <hyperlink ref="A112" location="T41!A1" display="T41"/>
    <hyperlink ref="A113" location="G50!A1" display="G50"/>
    <hyperlink ref="A114" location="G51!A1" display="G51"/>
    <hyperlink ref="A115" location="G52!A1" display="G52"/>
    <hyperlink ref="A116" location="T42!A1" display="T42"/>
    <hyperlink ref="A117" location="G53!A1" display="G53"/>
    <hyperlink ref="A118" location="G54!A1" display="G54"/>
    <hyperlink ref="A119" location="T43!A1" display="T43"/>
    <hyperlink ref="A120" location="G55!A1" display="G55"/>
    <hyperlink ref="A121" location="G56!A1" display="G56"/>
    <hyperlink ref="A122" location="G57!A1" display="G57"/>
    <hyperlink ref="A123" location="G58!A1" display="G58"/>
    <hyperlink ref="A124" location="G59!A1" display="G59"/>
    <hyperlink ref="A125" location="G60!A1" display="G60"/>
    <hyperlink ref="A126" location="G61!A1" display="G61"/>
    <hyperlink ref="A127" location="G62!A1" display="G62"/>
    <hyperlink ref="A128" location="G63!A1" display="G63"/>
    <hyperlink ref="A129" location="G64!A1" display="G64"/>
    <hyperlink ref="A130" location="G65!A1" display="G65"/>
    <hyperlink ref="A131" location="G66!A1" display="G6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L68"/>
  <sheetViews>
    <sheetView showGridLines="0" workbookViewId="0">
      <selection activeCell="F33" sqref="F33"/>
    </sheetView>
  </sheetViews>
  <sheetFormatPr baseColWidth="10" defaultRowHeight="15" x14ac:dyDescent="0.25"/>
  <sheetData>
    <row r="1" spans="1:12" x14ac:dyDescent="0.25">
      <c r="A1" s="2" t="s">
        <v>6</v>
      </c>
    </row>
    <row r="2" spans="1:12" ht="23.25" x14ac:dyDescent="0.35">
      <c r="B2" s="3" t="s">
        <v>33</v>
      </c>
    </row>
    <row r="3" spans="1:12" x14ac:dyDescent="0.25">
      <c r="B3" s="4" t="s">
        <v>34</v>
      </c>
    </row>
    <row r="5" spans="1:12" x14ac:dyDescent="0.25">
      <c r="J5" s="917" t="s">
        <v>1020</v>
      </c>
      <c r="K5" s="917" t="s">
        <v>1021</v>
      </c>
      <c r="L5" s="917" t="s">
        <v>1022</v>
      </c>
    </row>
    <row r="6" spans="1:12" x14ac:dyDescent="0.25">
      <c r="J6" s="918">
        <v>42370</v>
      </c>
      <c r="K6" s="919">
        <v>240977</v>
      </c>
      <c r="L6" s="919"/>
    </row>
    <row r="7" spans="1:12" x14ac:dyDescent="0.25">
      <c r="J7" s="918">
        <v>42401</v>
      </c>
      <c r="K7" s="919">
        <v>244179</v>
      </c>
      <c r="L7" s="919"/>
    </row>
    <row r="8" spans="1:12" x14ac:dyDescent="0.25">
      <c r="J8" s="918">
        <v>42430</v>
      </c>
      <c r="K8" s="919">
        <v>246394</v>
      </c>
      <c r="L8" s="919"/>
    </row>
    <row r="9" spans="1:12" x14ac:dyDescent="0.25">
      <c r="J9" s="918">
        <v>42461</v>
      </c>
      <c r="K9" s="919">
        <v>249469</v>
      </c>
      <c r="L9" s="919"/>
    </row>
    <row r="10" spans="1:12" x14ac:dyDescent="0.25">
      <c r="J10" s="918">
        <v>42491</v>
      </c>
      <c r="K10" s="919">
        <v>252844</v>
      </c>
      <c r="L10" s="919"/>
    </row>
    <row r="11" spans="1:12" x14ac:dyDescent="0.25">
      <c r="J11" s="918">
        <v>42522</v>
      </c>
      <c r="K11" s="919">
        <v>255283</v>
      </c>
      <c r="L11" s="919"/>
    </row>
    <row r="12" spans="1:12" x14ac:dyDescent="0.25">
      <c r="J12" s="918">
        <v>42552</v>
      </c>
      <c r="K12" s="919">
        <v>252839</v>
      </c>
      <c r="L12" s="919"/>
    </row>
    <row r="13" spans="1:12" x14ac:dyDescent="0.25">
      <c r="J13" s="918">
        <v>42583</v>
      </c>
      <c r="K13" s="919">
        <v>254272</v>
      </c>
      <c r="L13" s="919"/>
    </row>
    <row r="14" spans="1:12" x14ac:dyDescent="0.25">
      <c r="J14" s="918">
        <v>42614</v>
      </c>
      <c r="K14" s="919">
        <v>256920</v>
      </c>
      <c r="L14" s="919"/>
    </row>
    <row r="15" spans="1:12" x14ac:dyDescent="0.25">
      <c r="J15" s="918">
        <v>42644</v>
      </c>
      <c r="K15" s="919">
        <v>256519</v>
      </c>
      <c r="L15" s="919"/>
    </row>
    <row r="16" spans="1:12" x14ac:dyDescent="0.25">
      <c r="J16" s="918">
        <v>42675</v>
      </c>
      <c r="K16" s="919">
        <v>258297</v>
      </c>
      <c r="L16" s="919"/>
    </row>
    <row r="17" spans="10:12" x14ac:dyDescent="0.25">
      <c r="J17" s="918">
        <v>42705</v>
      </c>
      <c r="K17" s="919">
        <v>267641</v>
      </c>
      <c r="L17" s="919"/>
    </row>
    <row r="18" spans="10:12" x14ac:dyDescent="0.25">
      <c r="J18" s="918">
        <v>42736</v>
      </c>
      <c r="K18" s="919">
        <v>275772</v>
      </c>
      <c r="L18" s="919"/>
    </row>
    <row r="19" spans="10:12" x14ac:dyDescent="0.25">
      <c r="J19" s="918">
        <v>42767</v>
      </c>
      <c r="K19" s="919">
        <v>277910</v>
      </c>
      <c r="L19" s="919"/>
    </row>
    <row r="20" spans="10:12" x14ac:dyDescent="0.25">
      <c r="J20" s="918">
        <v>42795</v>
      </c>
      <c r="K20" s="919">
        <v>286276</v>
      </c>
      <c r="L20" s="919"/>
    </row>
    <row r="21" spans="10:12" x14ac:dyDescent="0.25">
      <c r="J21" s="918">
        <v>42826</v>
      </c>
      <c r="K21" s="919">
        <v>289272</v>
      </c>
      <c r="L21" s="919"/>
    </row>
    <row r="22" spans="10:12" x14ac:dyDescent="0.25">
      <c r="J22" s="918">
        <v>42856</v>
      </c>
      <c r="K22" s="919">
        <v>293022</v>
      </c>
      <c r="L22" s="919"/>
    </row>
    <row r="23" spans="10:12" x14ac:dyDescent="0.25">
      <c r="J23" s="918">
        <v>42887</v>
      </c>
      <c r="K23" s="919">
        <v>296076</v>
      </c>
      <c r="L23" s="919"/>
    </row>
    <row r="24" spans="10:12" x14ac:dyDescent="0.25">
      <c r="J24" s="918">
        <v>42917</v>
      </c>
      <c r="K24" s="919">
        <v>306072</v>
      </c>
      <c r="L24" s="919"/>
    </row>
    <row r="25" spans="10:12" x14ac:dyDescent="0.25">
      <c r="J25" s="918">
        <v>42948</v>
      </c>
      <c r="K25" s="919">
        <v>308532</v>
      </c>
      <c r="L25" s="919"/>
    </row>
    <row r="26" spans="10:12" x14ac:dyDescent="0.25">
      <c r="J26" s="918">
        <v>42979</v>
      </c>
      <c r="K26" s="919">
        <v>310594</v>
      </c>
      <c r="L26" s="919"/>
    </row>
    <row r="27" spans="10:12" x14ac:dyDescent="0.25">
      <c r="J27" s="918">
        <v>43009</v>
      </c>
      <c r="K27" s="919">
        <v>318565</v>
      </c>
      <c r="L27" s="919"/>
    </row>
    <row r="28" spans="10:12" x14ac:dyDescent="0.25">
      <c r="J28" s="918">
        <v>43040</v>
      </c>
      <c r="K28" s="919">
        <v>318736</v>
      </c>
      <c r="L28" s="919"/>
    </row>
    <row r="29" spans="10:12" x14ac:dyDescent="0.25">
      <c r="J29" s="918">
        <v>43070</v>
      </c>
      <c r="K29" s="919">
        <v>315670</v>
      </c>
      <c r="L29" s="919"/>
    </row>
    <row r="30" spans="10:12" x14ac:dyDescent="0.25">
      <c r="J30" s="918">
        <v>43101</v>
      </c>
      <c r="K30" s="919">
        <v>312744</v>
      </c>
      <c r="L30" s="919"/>
    </row>
    <row r="31" spans="10:12" x14ac:dyDescent="0.25">
      <c r="J31" s="918">
        <v>43132</v>
      </c>
      <c r="K31" s="919">
        <v>312654</v>
      </c>
      <c r="L31" s="919"/>
    </row>
    <row r="32" spans="10:12" x14ac:dyDescent="0.25">
      <c r="J32" s="918">
        <v>43160</v>
      </c>
      <c r="K32" s="919">
        <v>308381</v>
      </c>
      <c r="L32" s="919"/>
    </row>
    <row r="33" spans="10:12" x14ac:dyDescent="0.25">
      <c r="J33" s="918">
        <v>43191</v>
      </c>
      <c r="K33" s="919">
        <v>309603</v>
      </c>
      <c r="L33" s="919"/>
    </row>
    <row r="34" spans="10:12" x14ac:dyDescent="0.25">
      <c r="J34" s="918">
        <v>43221</v>
      </c>
      <c r="K34" s="919">
        <v>309482</v>
      </c>
      <c r="L34" s="919"/>
    </row>
    <row r="35" spans="10:12" x14ac:dyDescent="0.25">
      <c r="J35" s="918">
        <v>43252</v>
      </c>
      <c r="K35" s="919">
        <v>310455</v>
      </c>
      <c r="L35" s="919"/>
    </row>
    <row r="36" spans="10:12" x14ac:dyDescent="0.25">
      <c r="J36" s="918">
        <v>43282</v>
      </c>
      <c r="K36" s="919">
        <v>308848</v>
      </c>
      <c r="L36" s="919"/>
    </row>
    <row r="37" spans="10:12" x14ac:dyDescent="0.25">
      <c r="J37" s="918">
        <v>43313</v>
      </c>
      <c r="K37" s="919">
        <v>309280</v>
      </c>
      <c r="L37" s="919"/>
    </row>
    <row r="38" spans="10:12" x14ac:dyDescent="0.25">
      <c r="J38" s="918">
        <v>43344</v>
      </c>
      <c r="K38" s="919">
        <v>308857</v>
      </c>
      <c r="L38" s="919"/>
    </row>
    <row r="39" spans="10:12" x14ac:dyDescent="0.25">
      <c r="J39" s="918">
        <v>43374</v>
      </c>
      <c r="K39" s="919">
        <v>308961</v>
      </c>
      <c r="L39" s="919"/>
    </row>
    <row r="40" spans="10:12" x14ac:dyDescent="0.25">
      <c r="J40" s="918">
        <v>43405</v>
      </c>
      <c r="K40" s="919">
        <v>313499</v>
      </c>
      <c r="L40" s="919"/>
    </row>
    <row r="41" spans="10:12" x14ac:dyDescent="0.25">
      <c r="J41" s="918">
        <v>43435</v>
      </c>
      <c r="K41" s="919">
        <v>314683</v>
      </c>
      <c r="L41" s="919"/>
    </row>
    <row r="42" spans="10:12" x14ac:dyDescent="0.25">
      <c r="J42" s="918">
        <v>43466</v>
      </c>
      <c r="K42" s="919">
        <v>316671</v>
      </c>
      <c r="L42" s="919"/>
    </row>
    <row r="43" spans="10:12" x14ac:dyDescent="0.25">
      <c r="J43" s="918">
        <v>43497</v>
      </c>
      <c r="K43" s="919">
        <v>319516</v>
      </c>
      <c r="L43" s="919"/>
    </row>
    <row r="44" spans="10:12" x14ac:dyDescent="0.25">
      <c r="J44" s="918">
        <v>43525</v>
      </c>
      <c r="K44" s="919">
        <v>322563</v>
      </c>
      <c r="L44" s="919"/>
    </row>
    <row r="45" spans="10:12" x14ac:dyDescent="0.25">
      <c r="J45" s="918">
        <v>43556</v>
      </c>
      <c r="K45" s="919">
        <v>324484</v>
      </c>
      <c r="L45" s="919"/>
    </row>
    <row r="46" spans="10:12" x14ac:dyDescent="0.25">
      <c r="J46" s="918">
        <v>43586</v>
      </c>
      <c r="K46" s="919">
        <v>325802</v>
      </c>
      <c r="L46" s="919"/>
    </row>
    <row r="47" spans="10:12" x14ac:dyDescent="0.25">
      <c r="J47" s="918">
        <v>43617</v>
      </c>
      <c r="K47" s="919">
        <v>323672</v>
      </c>
      <c r="L47" s="919"/>
    </row>
    <row r="48" spans="10:12" x14ac:dyDescent="0.25">
      <c r="J48" s="918">
        <v>43647</v>
      </c>
      <c r="K48" s="919">
        <v>328745</v>
      </c>
      <c r="L48" s="919"/>
    </row>
    <row r="49" spans="10:12" x14ac:dyDescent="0.25">
      <c r="J49" s="918">
        <v>43678</v>
      </c>
      <c r="K49" s="919">
        <v>328064</v>
      </c>
      <c r="L49" s="919"/>
    </row>
    <row r="50" spans="10:12" x14ac:dyDescent="0.25">
      <c r="J50" s="918">
        <v>43709</v>
      </c>
      <c r="K50" s="919">
        <v>329724</v>
      </c>
      <c r="L50" s="919"/>
    </row>
    <row r="51" spans="10:12" x14ac:dyDescent="0.25">
      <c r="J51" s="918">
        <v>43739</v>
      </c>
      <c r="K51" s="919">
        <v>330514</v>
      </c>
      <c r="L51" s="919"/>
    </row>
    <row r="52" spans="10:12" x14ac:dyDescent="0.25">
      <c r="J52" s="918">
        <v>43770</v>
      </c>
      <c r="K52" s="919">
        <v>329973</v>
      </c>
      <c r="L52" s="919"/>
    </row>
    <row r="53" spans="10:12" x14ac:dyDescent="0.25">
      <c r="J53" s="918">
        <v>43800</v>
      </c>
      <c r="K53" s="919">
        <v>330225</v>
      </c>
      <c r="L53" s="919"/>
    </row>
    <row r="54" spans="10:12" x14ac:dyDescent="0.25">
      <c r="J54" s="918">
        <v>43831</v>
      </c>
      <c r="K54" s="919">
        <v>330043</v>
      </c>
      <c r="L54" s="919"/>
    </row>
    <row r="55" spans="10:12" x14ac:dyDescent="0.25">
      <c r="J55" s="918">
        <v>43862</v>
      </c>
      <c r="K55" s="919">
        <v>330252</v>
      </c>
      <c r="L55" s="919"/>
    </row>
    <row r="56" spans="10:12" x14ac:dyDescent="0.25">
      <c r="J56" s="918">
        <v>43891</v>
      </c>
      <c r="K56" s="919">
        <v>341215</v>
      </c>
      <c r="L56" s="919">
        <v>341215</v>
      </c>
    </row>
    <row r="57" spans="10:12" x14ac:dyDescent="0.25">
      <c r="J57" s="918">
        <v>43922</v>
      </c>
      <c r="K57" s="919">
        <v>375930</v>
      </c>
      <c r="L57" s="919">
        <v>310930</v>
      </c>
    </row>
    <row r="58" spans="10:12" x14ac:dyDescent="0.25">
      <c r="J58" s="918">
        <v>43952</v>
      </c>
      <c r="K58" s="919">
        <v>404995</v>
      </c>
      <c r="L58" s="919">
        <v>308995</v>
      </c>
    </row>
    <row r="59" spans="10:12" x14ac:dyDescent="0.25">
      <c r="J59" s="918">
        <v>43983</v>
      </c>
      <c r="K59" s="919">
        <v>423957</v>
      </c>
      <c r="L59" s="920">
        <v>317957</v>
      </c>
    </row>
    <row r="60" spans="10:12" x14ac:dyDescent="0.25">
      <c r="J60" s="918">
        <v>44013</v>
      </c>
      <c r="K60" s="919">
        <v>428217</v>
      </c>
      <c r="L60" s="920">
        <v>317217</v>
      </c>
    </row>
    <row r="61" spans="10:12" x14ac:dyDescent="0.25">
      <c r="J61" s="918">
        <v>44044</v>
      </c>
      <c r="K61" s="919">
        <v>433168</v>
      </c>
      <c r="L61" s="920">
        <v>318168</v>
      </c>
    </row>
    <row r="62" spans="10:12" x14ac:dyDescent="0.25">
      <c r="J62" s="918">
        <v>44075</v>
      </c>
      <c r="K62" s="919">
        <v>435192</v>
      </c>
      <c r="L62" s="919">
        <v>314485</v>
      </c>
    </row>
    <row r="63" spans="10:12" x14ac:dyDescent="0.25">
      <c r="J63" s="918">
        <v>44105</v>
      </c>
      <c r="K63" s="919">
        <v>431796</v>
      </c>
      <c r="L63" s="920">
        <v>307943</v>
      </c>
    </row>
    <row r="64" spans="10:12" x14ac:dyDescent="0.25">
      <c r="J64" s="918">
        <v>44136</v>
      </c>
      <c r="K64" s="919">
        <v>433268</v>
      </c>
      <c r="L64" s="920">
        <v>307319</v>
      </c>
    </row>
    <row r="65" spans="10:12" x14ac:dyDescent="0.25">
      <c r="J65" s="918">
        <v>44166</v>
      </c>
      <c r="K65" s="919">
        <v>436656</v>
      </c>
      <c r="L65" s="920">
        <v>306615</v>
      </c>
    </row>
    <row r="66" spans="10:12" x14ac:dyDescent="0.25">
      <c r="J66" s="918">
        <v>44197</v>
      </c>
      <c r="K66" s="919">
        <v>434602</v>
      </c>
      <c r="L66" s="920">
        <v>303087</v>
      </c>
    </row>
    <row r="67" spans="10:12" x14ac:dyDescent="0.25">
      <c r="J67" s="918">
        <v>44228</v>
      </c>
      <c r="K67" s="919">
        <v>431384</v>
      </c>
      <c r="L67" s="920">
        <v>297634</v>
      </c>
    </row>
    <row r="68" spans="10:12" x14ac:dyDescent="0.25">
      <c r="J68" s="918">
        <v>44256</v>
      </c>
      <c r="K68" s="919">
        <v>421350</v>
      </c>
      <c r="L68" s="919">
        <v>285601</v>
      </c>
    </row>
  </sheetData>
  <hyperlinks>
    <hyperlink ref="A1" location="Sommaire!A1" display="Retour sommaire"/>
  </hyperlink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6"/>
  <dimension ref="A1:W12"/>
  <sheetViews>
    <sheetView showGridLines="0" workbookViewId="0">
      <selection activeCell="O24" sqref="O24"/>
    </sheetView>
  </sheetViews>
  <sheetFormatPr baseColWidth="10" defaultRowHeight="15" x14ac:dyDescent="0.25"/>
  <cols>
    <col min="2" max="2" width="71.28515625" customWidth="1"/>
    <col min="3" max="8" width="5" bestFit="1" customWidth="1"/>
    <col min="9" max="9" width="5.28515625" bestFit="1" customWidth="1"/>
    <col min="10" max="11" width="5" bestFit="1" customWidth="1"/>
    <col min="12" max="23" width="5.28515625" bestFit="1" customWidth="1"/>
  </cols>
  <sheetData>
    <row r="1" spans="1:23" x14ac:dyDescent="0.25">
      <c r="A1" s="2" t="s">
        <v>6</v>
      </c>
    </row>
    <row r="2" spans="1:23" ht="23.25" x14ac:dyDescent="0.35">
      <c r="B2" s="3" t="s">
        <v>638</v>
      </c>
    </row>
    <row r="3" spans="1:23" x14ac:dyDescent="0.25">
      <c r="B3" s="4" t="s">
        <v>639</v>
      </c>
    </row>
    <row r="5" spans="1:23" ht="25.5" x14ac:dyDescent="0.25">
      <c r="B5" s="260" t="s">
        <v>233</v>
      </c>
      <c r="C5" s="462">
        <v>2000</v>
      </c>
      <c r="D5" s="462">
        <v>2001</v>
      </c>
      <c r="E5" s="462">
        <v>2002</v>
      </c>
      <c r="F5" s="462">
        <v>2003</v>
      </c>
      <c r="G5" s="462">
        <v>2004</v>
      </c>
      <c r="H5" s="462">
        <v>2005</v>
      </c>
      <c r="I5" s="462">
        <v>2006</v>
      </c>
      <c r="J5" s="462">
        <v>2007</v>
      </c>
      <c r="K5" s="462">
        <v>2008</v>
      </c>
      <c r="L5" s="462">
        <v>2009</v>
      </c>
      <c r="M5" s="462">
        <v>2010</v>
      </c>
      <c r="N5" s="462">
        <v>2011</v>
      </c>
      <c r="O5" s="462">
        <v>2012</v>
      </c>
      <c r="P5" s="462">
        <v>2013</v>
      </c>
      <c r="Q5" s="462">
        <v>2014</v>
      </c>
      <c r="R5" s="462">
        <v>2015</v>
      </c>
      <c r="S5" s="462">
        <v>2016</v>
      </c>
      <c r="T5" s="462">
        <v>2017</v>
      </c>
      <c r="U5" s="462">
        <v>2018</v>
      </c>
      <c r="V5" s="462">
        <v>2019</v>
      </c>
      <c r="W5" s="463">
        <v>2020</v>
      </c>
    </row>
    <row r="6" spans="1:23" x14ac:dyDescent="0.25">
      <c r="B6" s="464" t="s">
        <v>572</v>
      </c>
      <c r="C6" s="465">
        <v>70.5</v>
      </c>
      <c r="D6" s="465">
        <v>74.900000000000006</v>
      </c>
      <c r="E6" s="465">
        <v>77.400000000000006</v>
      </c>
      <c r="F6" s="465">
        <v>80.599999999999994</v>
      </c>
      <c r="G6" s="465">
        <v>83.5</v>
      </c>
      <c r="H6" s="465">
        <v>89.6</v>
      </c>
      <c r="I6" s="465">
        <v>104.1</v>
      </c>
      <c r="J6" s="465">
        <v>98</v>
      </c>
      <c r="K6" s="465">
        <v>79.2</v>
      </c>
      <c r="L6" s="465">
        <v>113.4</v>
      </c>
      <c r="M6" s="465">
        <v>105.7</v>
      </c>
      <c r="N6" s="465">
        <v>107.5</v>
      </c>
      <c r="O6" s="465">
        <v>115.3</v>
      </c>
      <c r="P6" s="465">
        <v>109.184</v>
      </c>
      <c r="Q6" s="465">
        <v>110.06289399999989</v>
      </c>
      <c r="R6" s="465">
        <v>116.33678374869788</v>
      </c>
      <c r="S6" s="465">
        <v>121.17173259166216</v>
      </c>
      <c r="T6" s="466">
        <v>111.39138723068105</v>
      </c>
      <c r="U6" s="466">
        <v>115.89827907067998</v>
      </c>
      <c r="V6" s="466">
        <v>121.97585680032947</v>
      </c>
      <c r="W6" s="466">
        <v>110.2294456510765</v>
      </c>
    </row>
    <row r="7" spans="1:23" x14ac:dyDescent="0.25">
      <c r="B7" s="274" t="s">
        <v>627</v>
      </c>
      <c r="C7" s="466">
        <v>47.5</v>
      </c>
      <c r="D7" s="466">
        <v>49.6</v>
      </c>
      <c r="E7" s="466">
        <v>50.5</v>
      </c>
      <c r="F7" s="466">
        <v>51.9</v>
      </c>
      <c r="G7" s="466">
        <v>53.3</v>
      </c>
      <c r="H7" s="466">
        <v>57.7</v>
      </c>
      <c r="I7" s="466">
        <v>64.900000000000006</v>
      </c>
      <c r="J7" s="466">
        <v>67</v>
      </c>
      <c r="K7" s="466">
        <v>66.8</v>
      </c>
      <c r="L7" s="466">
        <v>68.3</v>
      </c>
      <c r="M7" s="466">
        <v>68</v>
      </c>
      <c r="N7" s="466">
        <v>70.5</v>
      </c>
      <c r="O7" s="466">
        <v>71.099999999999994</v>
      </c>
      <c r="P7" s="466">
        <v>70.949999999999989</v>
      </c>
      <c r="Q7" s="466">
        <v>72.623956999999791</v>
      </c>
      <c r="R7" s="466">
        <v>73.851259129885548</v>
      </c>
      <c r="S7" s="466">
        <v>76.666631817973297</v>
      </c>
      <c r="T7" s="466">
        <v>77.459385395450695</v>
      </c>
      <c r="U7" s="466">
        <v>80.764129751179922</v>
      </c>
      <c r="V7" s="466">
        <v>80.367273212369113</v>
      </c>
      <c r="W7" s="466">
        <v>78.680578938442125</v>
      </c>
    </row>
    <row r="8" spans="1:23" x14ac:dyDescent="0.25">
      <c r="B8" s="274" t="s">
        <v>593</v>
      </c>
      <c r="C8" s="466">
        <v>22.9</v>
      </c>
      <c r="D8" s="466">
        <v>25.2</v>
      </c>
      <c r="E8" s="466">
        <v>26.9</v>
      </c>
      <c r="F8" s="466">
        <v>28.7</v>
      </c>
      <c r="G8" s="466">
        <v>30.2</v>
      </c>
      <c r="H8" s="466">
        <v>31.9</v>
      </c>
      <c r="I8" s="466">
        <v>39.200000000000003</v>
      </c>
      <c r="J8" s="466">
        <v>31</v>
      </c>
      <c r="K8" s="466">
        <v>12.4</v>
      </c>
      <c r="L8" s="466">
        <v>45.1</v>
      </c>
      <c r="M8" s="466">
        <v>37.700000000000003</v>
      </c>
      <c r="N8" s="466">
        <v>37</v>
      </c>
      <c r="O8" s="466">
        <v>44.2</v>
      </c>
      <c r="P8" s="466">
        <v>38.234000000000002</v>
      </c>
      <c r="Q8" s="466">
        <v>37.438937000000095</v>
      </c>
      <c r="R8" s="466">
        <v>42.485524618812335</v>
      </c>
      <c r="S8" s="466">
        <v>44.505100773688866</v>
      </c>
      <c r="T8" s="466">
        <v>33.932001835230302</v>
      </c>
      <c r="U8" s="466">
        <v>35.134149319500118</v>
      </c>
      <c r="V8" s="466">
        <v>41.608583587960339</v>
      </c>
      <c r="W8" s="466">
        <v>31.54886671263445</v>
      </c>
    </row>
    <row r="9" spans="1:23" x14ac:dyDescent="0.25">
      <c r="B9" s="251" t="s">
        <v>640</v>
      </c>
      <c r="C9" s="466">
        <v>3.4</v>
      </c>
      <c r="D9" s="466">
        <v>4.9000000000000004</v>
      </c>
      <c r="E9" s="466">
        <v>5.5</v>
      </c>
      <c r="F9" s="466">
        <v>5.2</v>
      </c>
      <c r="G9" s="466">
        <v>3</v>
      </c>
      <c r="H9" s="466">
        <v>1.3</v>
      </c>
      <c r="I9" s="466">
        <v>1.3</v>
      </c>
      <c r="J9" s="466">
        <v>2.7</v>
      </c>
      <c r="K9" s="466">
        <v>10</v>
      </c>
      <c r="L9" s="466">
        <v>14.5</v>
      </c>
      <c r="M9" s="466">
        <v>8.8000000000000007</v>
      </c>
      <c r="N9" s="466">
        <v>11.6</v>
      </c>
      <c r="O9" s="466">
        <v>14.3</v>
      </c>
      <c r="P9" s="466">
        <v>7.9240000000000004</v>
      </c>
      <c r="Q9" s="466">
        <v>5.6478669999999953</v>
      </c>
      <c r="R9" s="466">
        <v>4.7738744085410794</v>
      </c>
      <c r="S9" s="466">
        <v>11.131347219108218</v>
      </c>
      <c r="T9" s="466">
        <v>3.3116339951686609</v>
      </c>
      <c r="U9" s="466">
        <v>4.1092479864732594</v>
      </c>
      <c r="V9" s="466">
        <v>4.8882923431418783</v>
      </c>
      <c r="W9" s="466">
        <v>7.0207929102800763</v>
      </c>
    </row>
    <row r="10" spans="1:23" x14ac:dyDescent="0.25">
      <c r="B10" s="274" t="s">
        <v>596</v>
      </c>
      <c r="C10" s="466">
        <v>19.100000000000001</v>
      </c>
      <c r="D10" s="466">
        <v>21</v>
      </c>
      <c r="E10" s="466">
        <v>22.6</v>
      </c>
      <c r="F10" s="466">
        <v>23.4</v>
      </c>
      <c r="G10" s="466">
        <v>28.9</v>
      </c>
      <c r="H10" s="466">
        <v>29.4</v>
      </c>
      <c r="I10" s="466">
        <v>38.9</v>
      </c>
      <c r="J10" s="466">
        <v>27.1</v>
      </c>
      <c r="K10" s="466">
        <v>-2.4</v>
      </c>
      <c r="L10" s="466">
        <v>28</v>
      </c>
      <c r="M10" s="466">
        <v>28</v>
      </c>
      <c r="N10" s="466">
        <v>22.7</v>
      </c>
      <c r="O10" s="466">
        <v>34.299999999999997</v>
      </c>
      <c r="P10" s="466">
        <v>29.65</v>
      </c>
      <c r="Q10" s="466">
        <v>33.329475999999723</v>
      </c>
      <c r="R10" s="466">
        <v>40.092405288518151</v>
      </c>
      <c r="S10" s="466">
        <v>32.387215469478704</v>
      </c>
      <c r="T10" s="466">
        <v>32.62487817927542</v>
      </c>
      <c r="U10" s="466">
        <v>32.519470289753897</v>
      </c>
      <c r="V10" s="466">
        <v>36.887302503286456</v>
      </c>
      <c r="W10" s="466">
        <v>20.271095023628941</v>
      </c>
    </row>
    <row r="11" spans="1:23" x14ac:dyDescent="0.25">
      <c r="B11" s="274" t="s">
        <v>598</v>
      </c>
      <c r="C11" s="467">
        <v>25</v>
      </c>
      <c r="D11" s="467">
        <v>24.6</v>
      </c>
      <c r="E11" s="467">
        <v>23.2</v>
      </c>
      <c r="F11" s="467">
        <v>23.4</v>
      </c>
      <c r="G11" s="467">
        <v>29.6</v>
      </c>
      <c r="H11" s="467">
        <v>31.1</v>
      </c>
      <c r="I11" s="467">
        <v>46.2</v>
      </c>
      <c r="J11" s="467">
        <v>34.299999999999997</v>
      </c>
      <c r="K11" s="467">
        <v>-4.2</v>
      </c>
      <c r="L11" s="467">
        <v>25.5</v>
      </c>
      <c r="M11" s="467">
        <v>25.3</v>
      </c>
      <c r="N11" s="467">
        <v>12.3</v>
      </c>
      <c r="O11" s="467">
        <v>20.6</v>
      </c>
      <c r="P11" s="467">
        <v>32.771999999999998</v>
      </c>
      <c r="Q11" s="467">
        <v>28.828820999999991</v>
      </c>
      <c r="R11" s="467">
        <v>37.450393676440818</v>
      </c>
      <c r="S11" s="467">
        <v>45.111351520412938</v>
      </c>
      <c r="T11" s="467">
        <v>34.872910187591472</v>
      </c>
      <c r="U11" s="466">
        <v>32.063597504672025</v>
      </c>
      <c r="V11" s="466">
        <v>37.613370393389303</v>
      </c>
      <c r="W11" s="466">
        <v>19.76833458587064</v>
      </c>
    </row>
    <row r="12" spans="1:23" x14ac:dyDescent="0.25">
      <c r="B12" s="274" t="s">
        <v>573</v>
      </c>
      <c r="C12" s="467">
        <v>15.8</v>
      </c>
      <c r="D12" s="467">
        <v>17.7</v>
      </c>
      <c r="E12" s="467">
        <v>17.7</v>
      </c>
      <c r="F12" s="467">
        <v>17.399999999999999</v>
      </c>
      <c r="G12" s="467">
        <v>22.9</v>
      </c>
      <c r="H12" s="467">
        <v>26.9</v>
      </c>
      <c r="I12" s="467">
        <v>38.1</v>
      </c>
      <c r="J12" s="467">
        <v>27</v>
      </c>
      <c r="K12" s="467">
        <v>-3.2</v>
      </c>
      <c r="L12" s="467">
        <v>20.3</v>
      </c>
      <c r="M12" s="467">
        <v>25.1</v>
      </c>
      <c r="N12" s="467">
        <v>10.8</v>
      </c>
      <c r="O12" s="467">
        <v>14.8</v>
      </c>
      <c r="P12" s="467">
        <v>28.771000000000001</v>
      </c>
      <c r="Q12" s="467">
        <v>18.496561000000003</v>
      </c>
      <c r="R12" s="467">
        <v>29.599342154003985</v>
      </c>
      <c r="S12" s="467">
        <v>40.396418956222561</v>
      </c>
      <c r="T12" s="467">
        <v>29.153466553073255</v>
      </c>
      <c r="U12" s="466">
        <v>29.724079963574138</v>
      </c>
      <c r="V12" s="466">
        <v>32.723482489405782</v>
      </c>
      <c r="W12" s="466">
        <v>13.199846757890532</v>
      </c>
    </row>
  </sheetData>
  <hyperlinks>
    <hyperlink ref="A1" location="Sommaire!A1" display="Retour sommaire"/>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7"/>
  <dimension ref="A1:Z10"/>
  <sheetViews>
    <sheetView showGridLines="0" topLeftCell="A2" workbookViewId="0">
      <selection activeCell="L13" sqref="L13"/>
    </sheetView>
  </sheetViews>
  <sheetFormatPr baseColWidth="10" defaultRowHeight="15" x14ac:dyDescent="0.25"/>
  <cols>
    <col min="2" max="2" width="39.28515625" customWidth="1"/>
    <col min="3" max="26" width="6.140625" bestFit="1" customWidth="1"/>
  </cols>
  <sheetData>
    <row r="1" spans="1:26" x14ac:dyDescent="0.25">
      <c r="A1" s="2" t="s">
        <v>6</v>
      </c>
    </row>
    <row r="2" spans="1:26" ht="23.25" x14ac:dyDescent="0.35">
      <c r="B2" s="3" t="s">
        <v>643</v>
      </c>
    </row>
    <row r="3" spans="1:26" x14ac:dyDescent="0.25">
      <c r="B3" s="4" t="s">
        <v>639</v>
      </c>
    </row>
    <row r="5" spans="1:26" x14ac:dyDescent="0.25">
      <c r="B5" s="468"/>
      <c r="C5" s="469">
        <v>1997</v>
      </c>
      <c r="D5" s="469">
        <v>1998</v>
      </c>
      <c r="E5" s="469">
        <v>1999</v>
      </c>
      <c r="F5" s="469">
        <v>2000</v>
      </c>
      <c r="G5" s="469">
        <v>2001</v>
      </c>
      <c r="H5" s="469">
        <v>2002</v>
      </c>
      <c r="I5" s="469">
        <v>2003</v>
      </c>
      <c r="J5" s="469">
        <v>2004</v>
      </c>
      <c r="K5" s="469">
        <v>2005</v>
      </c>
      <c r="L5" s="469">
        <v>2006</v>
      </c>
      <c r="M5" s="469">
        <v>2007</v>
      </c>
      <c r="N5" s="469">
        <v>2008</v>
      </c>
      <c r="O5" s="469">
        <v>2009</v>
      </c>
      <c r="P5" s="469">
        <v>2010</v>
      </c>
      <c r="Q5" s="469">
        <v>2011</v>
      </c>
      <c r="R5" s="469">
        <v>2012</v>
      </c>
      <c r="S5" s="469">
        <v>2013</v>
      </c>
      <c r="T5" s="469">
        <v>2014</v>
      </c>
      <c r="U5" s="469">
        <v>2015</v>
      </c>
      <c r="V5" s="469">
        <v>2016</v>
      </c>
      <c r="W5" s="469">
        <v>2017</v>
      </c>
      <c r="X5" s="469">
        <v>2018</v>
      </c>
      <c r="Y5" s="469">
        <v>2019</v>
      </c>
      <c r="Z5" s="470">
        <v>2020</v>
      </c>
    </row>
    <row r="6" spans="1:26" x14ac:dyDescent="0.25">
      <c r="B6" s="471" t="s">
        <v>644</v>
      </c>
      <c r="C6" s="472">
        <v>3.7900000000000003E-2</v>
      </c>
      <c r="D6" s="472">
        <v>3.5799999999999998E-2</v>
      </c>
      <c r="E6" s="472">
        <v>3.2000000000000001E-2</v>
      </c>
      <c r="F6" s="472">
        <v>3.3399999999999999E-2</v>
      </c>
      <c r="G6" s="472">
        <v>3.4000000000000002E-2</v>
      </c>
      <c r="H6" s="472">
        <v>2.87E-2</v>
      </c>
      <c r="I6" s="472">
        <v>2.5399999999999999E-2</v>
      </c>
      <c r="J6" s="472">
        <v>2.3399999999999997E-2</v>
      </c>
      <c r="K6" s="472">
        <v>2.41E-2</v>
      </c>
      <c r="L6" s="472">
        <v>2.9100000000000001E-2</v>
      </c>
      <c r="M6" s="472">
        <v>3.2599999999999997E-2</v>
      </c>
      <c r="N6" s="472">
        <v>3.2599999999999997E-2</v>
      </c>
      <c r="O6" s="472">
        <v>1.95E-2</v>
      </c>
      <c r="P6" s="472">
        <v>1.6799999999999999E-2</v>
      </c>
      <c r="Q6" s="472">
        <v>1.6200000000000003E-2</v>
      </c>
      <c r="R6" s="472">
        <v>1.9099999999999999E-2</v>
      </c>
      <c r="S6" s="472">
        <v>1.7399999999999999E-2</v>
      </c>
      <c r="T6" s="472">
        <v>1.5053661608026203E-2</v>
      </c>
      <c r="U6" s="472">
        <v>1.3806923418719254E-2</v>
      </c>
      <c r="V6" s="472">
        <v>1.0866694909528183E-2</v>
      </c>
      <c r="W6" s="472">
        <v>1.0202578326089548E-2</v>
      </c>
      <c r="X6" s="472">
        <v>1.0579321487324166E-2</v>
      </c>
      <c r="Y6" s="472">
        <v>1.0886279925468943E-2</v>
      </c>
      <c r="Z6" s="472">
        <v>8.1800966184610267E-3</v>
      </c>
    </row>
    <row r="7" spans="1:26" ht="30" x14ac:dyDescent="0.25">
      <c r="B7" s="471" t="s">
        <v>645</v>
      </c>
      <c r="C7" s="472">
        <v>7.6399999999999996E-2</v>
      </c>
      <c r="D7" s="472">
        <v>7.0800000000000002E-2</v>
      </c>
      <c r="E7" s="472">
        <v>6.7199999999999996E-2</v>
      </c>
      <c r="F7" s="472">
        <v>7.0800000000000002E-2</v>
      </c>
      <c r="G7" s="472">
        <v>6.7099999999999993E-2</v>
      </c>
      <c r="H7" s="472">
        <v>6.0999999999999999E-2</v>
      </c>
      <c r="I7" s="472">
        <v>5.7099999999999998E-2</v>
      </c>
      <c r="J7" s="472">
        <v>2.3399999999999997E-2</v>
      </c>
      <c r="K7" s="472">
        <v>2.41E-2</v>
      </c>
      <c r="L7" s="472">
        <v>5.5099999999999996E-2</v>
      </c>
      <c r="M7" s="472">
        <v>5.7599999999999998E-2</v>
      </c>
      <c r="N7" s="472">
        <v>5.6799999999999996E-2</v>
      </c>
      <c r="O7" s="472">
        <v>4.6500000000000007E-2</v>
      </c>
      <c r="P7" s="472">
        <v>4.4500000000000005E-2</v>
      </c>
      <c r="Q7" s="472">
        <v>3.5900000000000001E-2</v>
      </c>
      <c r="R7" s="472">
        <v>4.2900000000000001E-2</v>
      </c>
      <c r="S7" s="472">
        <v>4.1799999999999997E-2</v>
      </c>
      <c r="T7" s="472">
        <v>3.9203371634836989E-2</v>
      </c>
      <c r="U7" s="472">
        <v>3.790092909806439E-2</v>
      </c>
      <c r="V7" s="472">
        <v>3.4098597575478388E-2</v>
      </c>
      <c r="W7" s="472">
        <v>2.9468620587831021E-2</v>
      </c>
      <c r="X7" s="472">
        <v>2.8183380827990875E-2</v>
      </c>
      <c r="Y7" s="472">
        <v>2.7184540811614338E-2</v>
      </c>
      <c r="Z7" s="472">
        <v>2.4130661658360007E-2</v>
      </c>
    </row>
    <row r="8" spans="1:26" x14ac:dyDescent="0.25">
      <c r="B8" s="473" t="s">
        <v>611</v>
      </c>
      <c r="C8" s="472">
        <v>1.8500000000000003E-2</v>
      </c>
      <c r="D8" s="472">
        <v>1.7899999999999999E-2</v>
      </c>
      <c r="E8" s="472">
        <v>1.8100000000000002E-2</v>
      </c>
      <c r="F8" s="472">
        <v>1.77E-2</v>
      </c>
      <c r="G8" s="472">
        <v>1.61E-2</v>
      </c>
      <c r="H8" s="472">
        <v>1.6200000000000003E-2</v>
      </c>
      <c r="I8" s="472">
        <v>1.6E-2</v>
      </c>
      <c r="J8" s="472">
        <v>5.3899999999999997E-2</v>
      </c>
      <c r="K8" s="472">
        <v>5.2900000000000003E-2</v>
      </c>
      <c r="L8" s="472">
        <v>1.4999999999999999E-2</v>
      </c>
      <c r="M8" s="472">
        <v>1.3100000000000001E-2</v>
      </c>
      <c r="N8" s="472">
        <v>9.1999999999999998E-3</v>
      </c>
      <c r="O8" s="472">
        <v>1.18E-2</v>
      </c>
      <c r="P8" s="472">
        <v>1.2699999999999999E-2</v>
      </c>
      <c r="Q8" s="472">
        <v>1.0200000000000001E-2</v>
      </c>
      <c r="R8" s="472">
        <v>1.3000000000000001E-2</v>
      </c>
      <c r="S8" s="472">
        <v>1.2500000000000001E-2</v>
      </c>
      <c r="T8" s="472">
        <v>1.2652347580588374E-2</v>
      </c>
      <c r="U8" s="472">
        <v>1.2980991742460212E-2</v>
      </c>
      <c r="V8" s="472">
        <v>1.3940226850531095E-2</v>
      </c>
      <c r="W8" s="472">
        <v>1.2610032845208735E-2</v>
      </c>
      <c r="X8" s="472">
        <v>1.2409306296231486E-2</v>
      </c>
      <c r="Y8" s="472">
        <v>1.2302462649195732E-2</v>
      </c>
      <c r="Z8" s="472">
        <v>9.9109375054262008E-3</v>
      </c>
    </row>
    <row r="9" spans="1:26" x14ac:dyDescent="0.25">
      <c r="B9" s="473" t="s">
        <v>535</v>
      </c>
      <c r="C9" s="472">
        <v>0.70189999999999997</v>
      </c>
      <c r="D9" s="472">
        <v>0.67510000000000003</v>
      </c>
      <c r="E9" s="472">
        <v>0.66200000000000003</v>
      </c>
      <c r="F9" s="472">
        <v>0.6744</v>
      </c>
      <c r="G9" s="472">
        <v>0.6623</v>
      </c>
      <c r="H9" s="472">
        <v>0.65229999999999999</v>
      </c>
      <c r="I9" s="472">
        <v>0.64400000000000002</v>
      </c>
      <c r="J9" s="472">
        <v>0.64</v>
      </c>
      <c r="K9" s="472">
        <v>0.63</v>
      </c>
      <c r="L9" s="472">
        <v>0.624</v>
      </c>
      <c r="M9" s="472">
        <v>0.68400000000000005</v>
      </c>
      <c r="N9" s="472">
        <v>0.84400000000000008</v>
      </c>
      <c r="O9" s="472">
        <v>0.60199999999999998</v>
      </c>
      <c r="P9" s="472">
        <v>0.64400000000000002</v>
      </c>
      <c r="Q9" s="472">
        <v>0.65599999999999992</v>
      </c>
      <c r="R9" s="472">
        <v>0.61699999999999999</v>
      </c>
      <c r="S9" s="472">
        <v>0.64982048651817115</v>
      </c>
      <c r="T9" s="472">
        <v>0.65984051809504363</v>
      </c>
      <c r="U9" s="472">
        <v>0.63480574888002383</v>
      </c>
      <c r="V9" s="472">
        <v>0.63271053552013612</v>
      </c>
      <c r="W9" s="472">
        <v>0.69538038192342133</v>
      </c>
      <c r="X9" s="472">
        <v>0.69685357193204167</v>
      </c>
      <c r="Y9" s="472">
        <v>0.65887852990389584</v>
      </c>
      <c r="Z9" s="472">
        <v>0.7137891193565461</v>
      </c>
    </row>
    <row r="10" spans="1:26" x14ac:dyDescent="0.25">
      <c r="B10" s="473" t="s">
        <v>646</v>
      </c>
      <c r="C10" s="472">
        <v>5.2999999999999999E-2</v>
      </c>
      <c r="D10" s="472">
        <v>8.4199999999999997E-2</v>
      </c>
      <c r="E10" s="472">
        <v>9.0800000000000006E-2</v>
      </c>
      <c r="F10" s="472">
        <v>9.69E-2</v>
      </c>
      <c r="G10" s="472">
        <v>0.1026</v>
      </c>
      <c r="H10" s="472">
        <v>9.4399999999999998E-2</v>
      </c>
      <c r="I10" s="472">
        <v>8.5000000000000006E-2</v>
      </c>
      <c r="J10" s="472">
        <v>0.10589999999999999</v>
      </c>
      <c r="K10" s="472">
        <v>0.1182</v>
      </c>
      <c r="L10" s="472">
        <v>0.155</v>
      </c>
      <c r="M10" s="472">
        <v>9.8000000000000004E-2</v>
      </c>
      <c r="N10" s="472">
        <v>-0.01</v>
      </c>
      <c r="O10" s="472">
        <v>0.06</v>
      </c>
      <c r="P10" s="472">
        <v>6.7000000000000004E-2</v>
      </c>
      <c r="Q10" s="472">
        <v>2.8999999999999998E-2</v>
      </c>
      <c r="R10" s="472">
        <v>3.9E-2</v>
      </c>
      <c r="S10" s="472">
        <v>7.8148034024311114E-2</v>
      </c>
      <c r="T10" s="472">
        <v>4.7337976437910552E-2</v>
      </c>
      <c r="U10" s="472">
        <v>7.3559881962354107E-2</v>
      </c>
      <c r="V10" s="472">
        <v>9.4592352926623741E-2</v>
      </c>
      <c r="W10" s="472">
        <v>6.2337391773486725E-2</v>
      </c>
      <c r="X10" s="472">
        <v>6.1777391355840733E-2</v>
      </c>
      <c r="Y10" s="472">
        <v>6.4865155729922588E-2</v>
      </c>
      <c r="Z10" s="472">
        <v>2.3814267531202169E-2</v>
      </c>
    </row>
  </sheetData>
  <hyperlinks>
    <hyperlink ref="A1" location="Sommaire!A1" display="Retour sommaire"/>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8"/>
  <dimension ref="A1:J18"/>
  <sheetViews>
    <sheetView showGridLines="0" workbookViewId="0">
      <selection activeCell="I20" sqref="I20"/>
    </sheetView>
  </sheetViews>
  <sheetFormatPr baseColWidth="10" defaultRowHeight="15" x14ac:dyDescent="0.25"/>
  <cols>
    <col min="2" max="2" width="57.28515625" customWidth="1"/>
  </cols>
  <sheetData>
    <row r="1" spans="1:10" x14ac:dyDescent="0.25">
      <c r="A1" s="2" t="s">
        <v>6</v>
      </c>
    </row>
    <row r="2" spans="1:10" ht="23.25" x14ac:dyDescent="0.35">
      <c r="B2" s="3" t="s">
        <v>649</v>
      </c>
    </row>
    <row r="3" spans="1:10" x14ac:dyDescent="0.25">
      <c r="B3" s="4" t="s">
        <v>650</v>
      </c>
    </row>
    <row r="5" spans="1:10" x14ac:dyDescent="0.25">
      <c r="B5" s="474" t="s">
        <v>474</v>
      </c>
      <c r="C5" s="303">
        <v>2013</v>
      </c>
      <c r="D5" s="303">
        <v>2014</v>
      </c>
      <c r="E5" s="303">
        <v>2015</v>
      </c>
      <c r="F5" s="303">
        <v>2016</v>
      </c>
      <c r="G5" s="303">
        <v>2017</v>
      </c>
      <c r="H5" s="303">
        <v>2018</v>
      </c>
      <c r="I5" s="303">
        <v>2019</v>
      </c>
      <c r="J5" s="304">
        <v>2020</v>
      </c>
    </row>
    <row r="6" spans="1:10" x14ac:dyDescent="0.25">
      <c r="B6" s="309" t="s">
        <v>651</v>
      </c>
      <c r="C6" s="308">
        <v>9.06982</v>
      </c>
      <c r="D6" s="308">
        <v>-24.534164480999998</v>
      </c>
      <c r="E6" s="308">
        <v>-58.017361222999995</v>
      </c>
      <c r="F6" s="308">
        <v>-22.769283693999999</v>
      </c>
      <c r="G6" s="308">
        <v>-14.4058481</v>
      </c>
      <c r="H6" s="308">
        <v>-34.605870830000001</v>
      </c>
      <c r="I6" s="308">
        <v>-24.015954587749999</v>
      </c>
      <c r="J6" s="308">
        <v>-41.603028734730003</v>
      </c>
    </row>
    <row r="7" spans="1:10" x14ac:dyDescent="0.25">
      <c r="B7" s="309" t="s">
        <v>652</v>
      </c>
      <c r="C7" s="308">
        <v>-6.2145900000000003</v>
      </c>
      <c r="D7" s="308">
        <v>24.545872494999987</v>
      </c>
      <c r="E7" s="308">
        <v>61.279819959999983</v>
      </c>
      <c r="F7" s="308">
        <v>24.492264815000095</v>
      </c>
      <c r="G7" s="308">
        <v>19.2152317</v>
      </c>
      <c r="H7" s="308">
        <v>35.526167509000082</v>
      </c>
      <c r="I7" s="308">
        <v>24.295543951469792</v>
      </c>
      <c r="J7" s="308">
        <v>43.285890364680007</v>
      </c>
    </row>
    <row r="8" spans="1:10" x14ac:dyDescent="0.25">
      <c r="B8" s="309" t="s">
        <v>653</v>
      </c>
      <c r="C8" s="308">
        <v>0.60018000000000027</v>
      </c>
      <c r="D8" s="308">
        <v>0.52650016500000074</v>
      </c>
      <c r="E8" s="308">
        <v>0.62329316999999973</v>
      </c>
      <c r="F8" s="308">
        <v>0.57704446099999918</v>
      </c>
      <c r="G8" s="308">
        <v>0.79650568999999982</v>
      </c>
      <c r="H8" s="308">
        <v>3.5291134979999992</v>
      </c>
      <c r="I8" s="308">
        <v>3.3445175744900011</v>
      </c>
      <c r="J8" s="308">
        <v>4.368302281570001</v>
      </c>
    </row>
    <row r="9" spans="1:10" x14ac:dyDescent="0.25">
      <c r="B9" s="309" t="s">
        <v>654</v>
      </c>
      <c r="C9" s="308">
        <v>-1.4136399999999996</v>
      </c>
      <c r="D9" s="308">
        <v>1.4259116099999938</v>
      </c>
      <c r="E9" s="308">
        <v>-1.4870079290000677</v>
      </c>
      <c r="F9" s="308">
        <v>-4.713253600014089E-2</v>
      </c>
      <c r="G9" s="308">
        <v>-3.0182223099999987</v>
      </c>
      <c r="H9" s="308">
        <v>-1.9492987170001808</v>
      </c>
      <c r="I9" s="308">
        <v>-1.9833767909398352</v>
      </c>
      <c r="J9" s="308">
        <v>-3.4883539278587588</v>
      </c>
    </row>
    <row r="10" spans="1:10" x14ac:dyDescent="0.25">
      <c r="B10" s="319" t="s">
        <v>572</v>
      </c>
      <c r="C10" s="475">
        <v>2.0417700000000005</v>
      </c>
      <c r="D10" s="475">
        <v>1.9641197889999829</v>
      </c>
      <c r="E10" s="475">
        <v>2.3987439779999216</v>
      </c>
      <c r="F10" s="312">
        <v>2.2528930459999543</v>
      </c>
      <c r="G10" s="312">
        <v>2.5876669799999998</v>
      </c>
      <c r="H10" s="312">
        <v>2.500111459999899</v>
      </c>
      <c r="I10" s="312">
        <v>1.6407301472699609</v>
      </c>
      <c r="J10" s="312">
        <v>2.5628099836612472</v>
      </c>
    </row>
    <row r="11" spans="1:10" x14ac:dyDescent="0.25">
      <c r="B11" s="309" t="s">
        <v>655</v>
      </c>
      <c r="C11" s="308">
        <v>1.7285500000000003</v>
      </c>
      <c r="D11" s="308">
        <v>1.6734418570000014</v>
      </c>
      <c r="E11" s="308">
        <v>1.7769183939999997</v>
      </c>
      <c r="F11" s="308">
        <v>1.8448712600000001</v>
      </c>
      <c r="G11" s="308">
        <v>2.08550491</v>
      </c>
      <c r="H11" s="308">
        <v>2.0876193499999998</v>
      </c>
      <c r="I11" s="308">
        <v>1.8916712687099997</v>
      </c>
      <c r="J11" s="308">
        <v>1.9450920703900003</v>
      </c>
    </row>
    <row r="12" spans="1:10" ht="30" x14ac:dyDescent="0.25">
      <c r="B12" s="309" t="s">
        <v>592</v>
      </c>
      <c r="C12" s="308">
        <v>7.3260000000000006E-2</v>
      </c>
      <c r="D12" s="308">
        <v>8.6022954000000013E-2</v>
      </c>
      <c r="E12" s="308">
        <v>9.3326114000000002E-2</v>
      </c>
      <c r="F12" s="308">
        <v>5.7836605999999999E-2</v>
      </c>
      <c r="G12" s="308">
        <v>6.6977720000000004E-2</v>
      </c>
      <c r="H12" s="308">
        <v>6.4326240000000021E-2</v>
      </c>
      <c r="I12" s="308">
        <v>5.9755837999999999E-2</v>
      </c>
      <c r="J12" s="308">
        <v>5.6552864999999987E-2</v>
      </c>
    </row>
    <row r="13" spans="1:10" x14ac:dyDescent="0.25">
      <c r="B13" s="319" t="s">
        <v>656</v>
      </c>
      <c r="C13" s="475">
        <v>0.23993000000000003</v>
      </c>
      <c r="D13" s="475">
        <v>0.2046549780000676</v>
      </c>
      <c r="E13" s="475">
        <v>0.5284994699997797</v>
      </c>
      <c r="F13" s="312">
        <v>0.3501851799999709</v>
      </c>
      <c r="G13" s="312">
        <v>0.43518434</v>
      </c>
      <c r="H13" s="312">
        <v>0.34816586999989985</v>
      </c>
      <c r="I13" s="312">
        <v>-0.31069695944003922</v>
      </c>
      <c r="J13" s="312">
        <v>0.56116504827124747</v>
      </c>
    </row>
    <row r="14" spans="1:10" ht="30" x14ac:dyDescent="0.25">
      <c r="B14" s="309" t="s">
        <v>657</v>
      </c>
      <c r="C14" s="308">
        <v>-1.273E-2</v>
      </c>
      <c r="D14" s="308">
        <v>-1.7788416000000001E-2</v>
      </c>
      <c r="E14" s="308">
        <v>-9.9477449999999922E-3</v>
      </c>
      <c r="F14" s="308">
        <v>-1.4731933000000003E-2</v>
      </c>
      <c r="G14" s="308">
        <v>1.39194E-2</v>
      </c>
      <c r="H14" s="308">
        <v>9.0458091000000032E-2</v>
      </c>
      <c r="I14" s="308">
        <v>9.3797559999999995E-3</v>
      </c>
      <c r="J14" s="308">
        <v>8.2948267099999973E-2</v>
      </c>
    </row>
    <row r="15" spans="1:10" x14ac:dyDescent="0.25">
      <c r="B15" s="251" t="s">
        <v>658</v>
      </c>
      <c r="C15" s="308">
        <v>-1.7099999999999988E-3</v>
      </c>
      <c r="D15" s="308">
        <v>7.1506460000000001E-3</v>
      </c>
      <c r="E15" s="308">
        <v>-7.4782160000000011E-3</v>
      </c>
      <c r="F15" s="308">
        <v>6.5229610000000021E-2</v>
      </c>
      <c r="G15" s="308">
        <v>0.27435300000000001</v>
      </c>
      <c r="H15" s="308">
        <v>-8.3995427999999997E-2</v>
      </c>
      <c r="I15" s="308">
        <v>3.5124159680000003E-2</v>
      </c>
      <c r="J15" s="308">
        <v>2.5447822490000001E-2</v>
      </c>
    </row>
    <row r="16" spans="1:10" x14ac:dyDescent="0.25">
      <c r="B16" s="319" t="s">
        <v>659</v>
      </c>
      <c r="C16" s="475">
        <v>0.25443000000000005</v>
      </c>
      <c r="D16" s="475">
        <v>0.21529274800001938</v>
      </c>
      <c r="E16" s="475">
        <v>0.54592543099967328</v>
      </c>
      <c r="F16" s="312">
        <v>0.29968750300001773</v>
      </c>
      <c r="G16" s="312">
        <v>0.14691193999999999</v>
      </c>
      <c r="H16" s="312">
        <v>0.34170320699989976</v>
      </c>
      <c r="I16" s="312">
        <v>-0.35520087512003917</v>
      </c>
      <c r="J16" s="312">
        <v>0.45276895868124756</v>
      </c>
    </row>
    <row r="17" spans="2:10" x14ac:dyDescent="0.25">
      <c r="B17" s="319" t="s">
        <v>660</v>
      </c>
      <c r="C17" s="475">
        <v>0.2496800000000001</v>
      </c>
      <c r="D17" s="475">
        <v>0.21968103699993791</v>
      </c>
      <c r="E17" s="475">
        <v>0.54354268499959169</v>
      </c>
      <c r="F17" s="312">
        <v>0.3011486890000149</v>
      </c>
      <c r="G17" s="312">
        <v>0.14800302000000001</v>
      </c>
      <c r="H17" s="312">
        <v>0.35022488099989968</v>
      </c>
      <c r="I17" s="312">
        <v>-0.41319969912003907</v>
      </c>
      <c r="J17" s="312">
        <v>0.39377699068124755</v>
      </c>
    </row>
    <row r="18" spans="2:10" x14ac:dyDescent="0.25">
      <c r="B18" s="319" t="s">
        <v>661</v>
      </c>
      <c r="C18" s="476">
        <v>0.16494</v>
      </c>
      <c r="D18" s="476">
        <v>0.18854306999999998</v>
      </c>
      <c r="E18" s="476">
        <v>0.40561311600000005</v>
      </c>
      <c r="F18" s="477">
        <v>0.28570616000000004</v>
      </c>
      <c r="G18" s="477">
        <v>-2.631E-2</v>
      </c>
      <c r="H18" s="312">
        <v>0.13049181099999996</v>
      </c>
      <c r="I18" s="312">
        <v>0.13296541536000006</v>
      </c>
      <c r="J18" s="312">
        <v>0.15245686778124093</v>
      </c>
    </row>
  </sheetData>
  <hyperlinks>
    <hyperlink ref="A1" location="Sommaire!A1" display="Retour sommaire"/>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9"/>
  <dimension ref="A1:B3"/>
  <sheetViews>
    <sheetView showGridLines="0" workbookViewId="0"/>
  </sheetViews>
  <sheetFormatPr baseColWidth="10" defaultRowHeight="15" x14ac:dyDescent="0.25"/>
  <sheetData>
    <row r="1" spans="1:2" x14ac:dyDescent="0.25">
      <c r="A1" s="2" t="s">
        <v>6</v>
      </c>
    </row>
    <row r="2" spans="1:2" ht="23.25" x14ac:dyDescent="0.35">
      <c r="B2" s="3" t="s">
        <v>664</v>
      </c>
    </row>
    <row r="3" spans="1:2" x14ac:dyDescent="0.25">
      <c r="B3" s="4" t="s">
        <v>665</v>
      </c>
    </row>
  </sheetData>
  <hyperlinks>
    <hyperlink ref="A1" location="Sommaire!A1" display="Retour sommaire"/>
  </hyperlink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0"/>
  <dimension ref="A1:I12"/>
  <sheetViews>
    <sheetView showGridLines="0" workbookViewId="0">
      <selection activeCell="O19" sqref="O19"/>
    </sheetView>
  </sheetViews>
  <sheetFormatPr baseColWidth="10" defaultRowHeight="15" x14ac:dyDescent="0.25"/>
  <cols>
    <col min="2" max="2" width="26.140625" customWidth="1"/>
  </cols>
  <sheetData>
    <row r="1" spans="1:9" x14ac:dyDescent="0.25">
      <c r="A1" s="2" t="s">
        <v>6</v>
      </c>
    </row>
    <row r="2" spans="1:9" ht="23.25" x14ac:dyDescent="0.35">
      <c r="B2" s="3" t="s">
        <v>664</v>
      </c>
    </row>
    <row r="3" spans="1:9" x14ac:dyDescent="0.25">
      <c r="B3" s="4" t="s">
        <v>665</v>
      </c>
    </row>
    <row r="5" spans="1:9" x14ac:dyDescent="0.25">
      <c r="B5" s="370"/>
      <c r="C5" s="1004">
        <v>2014</v>
      </c>
      <c r="D5" s="1004">
        <v>2015</v>
      </c>
      <c r="E5" s="1004">
        <v>2016</v>
      </c>
      <c r="F5" s="1004">
        <v>2017</v>
      </c>
      <c r="G5" s="1004">
        <v>2018</v>
      </c>
      <c r="H5" s="1005">
        <v>2019</v>
      </c>
      <c r="I5" s="1005">
        <v>2020</v>
      </c>
    </row>
    <row r="6" spans="1:9" x14ac:dyDescent="0.25">
      <c r="B6" s="1006" t="s">
        <v>415</v>
      </c>
      <c r="C6" s="478">
        <v>1550.3423932258002</v>
      </c>
      <c r="D6" s="478">
        <v>1543.4945201520004</v>
      </c>
      <c r="E6" s="478">
        <v>1614.7966747874004</v>
      </c>
      <c r="F6" s="478">
        <v>1632.2933125215397</v>
      </c>
      <c r="G6" s="478">
        <v>1720.8486205558199</v>
      </c>
      <c r="H6" s="478">
        <v>1828.4805687641301</v>
      </c>
      <c r="I6" s="478">
        <v>1885.5784476100703</v>
      </c>
    </row>
    <row r="7" spans="1:9" x14ac:dyDescent="0.25">
      <c r="B7" s="1007" t="s">
        <v>666</v>
      </c>
      <c r="C7" s="478">
        <v>1106.0572498719998</v>
      </c>
      <c r="D7" s="478">
        <v>1223.6758205038</v>
      </c>
      <c r="E7" s="478">
        <v>1261.9148863454598</v>
      </c>
      <c r="F7" s="478">
        <v>1381.8580249917502</v>
      </c>
      <c r="G7" s="478">
        <v>1457.3754783304498</v>
      </c>
      <c r="H7" s="478">
        <v>1555.8725738809496</v>
      </c>
      <c r="I7" s="478">
        <v>1656.9358373883601</v>
      </c>
    </row>
    <row r="8" spans="1:9" x14ac:dyDescent="0.25">
      <c r="B8" s="1007" t="s">
        <v>417</v>
      </c>
      <c r="C8" s="478">
        <v>440.76937922400003</v>
      </c>
      <c r="D8" s="478">
        <v>414.58533875019998</v>
      </c>
      <c r="E8" s="478">
        <v>440.33437306724994</v>
      </c>
      <c r="F8" s="478">
        <v>414.25581215018002</v>
      </c>
      <c r="G8" s="478">
        <v>390.64327013169998</v>
      </c>
      <c r="H8" s="478">
        <v>385.70905674263003</v>
      </c>
      <c r="I8" s="478">
        <v>398.19760557550001</v>
      </c>
    </row>
    <row r="9" spans="1:9" x14ac:dyDescent="0.25">
      <c r="B9" s="1007" t="s">
        <v>667</v>
      </c>
      <c r="C9" s="478">
        <v>362.05638545210002</v>
      </c>
      <c r="D9" s="478">
        <v>403.2154700918</v>
      </c>
      <c r="E9" s="478">
        <v>459.61676990398985</v>
      </c>
      <c r="F9" s="478">
        <v>399.69262271102014</v>
      </c>
      <c r="G9" s="478">
        <v>216.93290957903</v>
      </c>
      <c r="H9" s="478">
        <v>220.69404747305001</v>
      </c>
      <c r="I9" s="478">
        <v>207.95771748689</v>
      </c>
    </row>
    <row r="10" spans="1:9" x14ac:dyDescent="0.25">
      <c r="B10" s="1007" t="s">
        <v>668</v>
      </c>
      <c r="C10" s="478">
        <v>441.93837612369998</v>
      </c>
      <c r="D10" s="478">
        <v>448.81547825669998</v>
      </c>
      <c r="E10" s="478">
        <v>407.31473477980001</v>
      </c>
      <c r="F10" s="478">
        <v>381.23972065188008</v>
      </c>
      <c r="G10" s="478">
        <v>250.95952985025997</v>
      </c>
      <c r="H10" s="478">
        <v>268.09051887572997</v>
      </c>
      <c r="I10" s="478">
        <v>268.77478015852</v>
      </c>
    </row>
    <row r="11" spans="1:9" x14ac:dyDescent="0.25">
      <c r="B11" s="1007" t="s">
        <v>669</v>
      </c>
      <c r="C11" s="478">
        <v>207.6175146482</v>
      </c>
      <c r="D11" s="478">
        <v>368.22670671560007</v>
      </c>
      <c r="E11" s="478">
        <v>493.62811206774995</v>
      </c>
      <c r="F11" s="478">
        <v>584.26311521308003</v>
      </c>
      <c r="G11" s="478">
        <v>574.68058051107005</v>
      </c>
      <c r="H11" s="478">
        <v>616.86819513113005</v>
      </c>
      <c r="I11" s="478">
        <v>1073.4677530256999</v>
      </c>
    </row>
    <row r="12" spans="1:9" x14ac:dyDescent="0.25">
      <c r="B12" s="1008" t="s">
        <v>141</v>
      </c>
      <c r="C12" s="1009">
        <v>4108.4521753518002</v>
      </c>
      <c r="D12" s="1009">
        <v>4402.0133344701007</v>
      </c>
      <c r="E12" s="1009">
        <v>4677.60555095165</v>
      </c>
      <c r="F12" s="1009">
        <v>4793.6026082394501</v>
      </c>
      <c r="G12" s="1009">
        <v>4611.44038895833</v>
      </c>
      <c r="H12" s="1009">
        <v>4875.7149608676209</v>
      </c>
      <c r="I12" s="1009">
        <v>5490.9121412450395</v>
      </c>
    </row>
  </sheetData>
  <hyperlinks>
    <hyperlink ref="A1" location="Sommaire!A1" display="Retour sommaire"/>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1"/>
  <dimension ref="A1:B3"/>
  <sheetViews>
    <sheetView showGridLines="0" workbookViewId="0">
      <selection activeCell="G22" sqref="G22"/>
    </sheetView>
  </sheetViews>
  <sheetFormatPr baseColWidth="10" defaultRowHeight="15" x14ac:dyDescent="0.25"/>
  <sheetData>
    <row r="1" spans="1:2" x14ac:dyDescent="0.25">
      <c r="A1" s="2" t="s">
        <v>6</v>
      </c>
    </row>
    <row r="2" spans="1:2" ht="23.25" x14ac:dyDescent="0.35">
      <c r="B2" s="3" t="s">
        <v>672</v>
      </c>
    </row>
    <row r="3" spans="1:2" x14ac:dyDescent="0.25">
      <c r="B3" s="4" t="s">
        <v>673</v>
      </c>
    </row>
  </sheetData>
  <hyperlinks>
    <hyperlink ref="A1" location="Sommaire!A1" display="Retour sommaire"/>
  </hyperlinks>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2"/>
  <dimension ref="A1:N17"/>
  <sheetViews>
    <sheetView showGridLines="0" workbookViewId="0">
      <selection activeCell="P29" sqref="P29"/>
    </sheetView>
  </sheetViews>
  <sheetFormatPr baseColWidth="10" defaultRowHeight="15" x14ac:dyDescent="0.25"/>
  <cols>
    <col min="2" max="2" width="20.5703125" customWidth="1"/>
  </cols>
  <sheetData>
    <row r="1" spans="1:14" x14ac:dyDescent="0.25">
      <c r="A1" s="2" t="s">
        <v>6</v>
      </c>
    </row>
    <row r="2" spans="1:14" ht="23.25" x14ac:dyDescent="0.35">
      <c r="B2" s="3" t="s">
        <v>672</v>
      </c>
    </row>
    <row r="3" spans="1:14" x14ac:dyDescent="0.25">
      <c r="B3" s="4" t="s">
        <v>673</v>
      </c>
    </row>
    <row r="5" spans="1:14" x14ac:dyDescent="0.25">
      <c r="B5" s="479" t="s">
        <v>233</v>
      </c>
      <c r="C5" s="1257">
        <v>2017</v>
      </c>
      <c r="D5" s="1257"/>
      <c r="E5" s="1257"/>
      <c r="F5" s="1257">
        <v>2018</v>
      </c>
      <c r="G5" s="1257"/>
      <c r="H5" s="1257"/>
      <c r="I5" s="1257">
        <v>2019</v>
      </c>
      <c r="J5" s="1257"/>
      <c r="K5" s="1258"/>
      <c r="L5" s="1257">
        <v>2020</v>
      </c>
      <c r="M5" s="1257"/>
      <c r="N5" s="1258"/>
    </row>
    <row r="6" spans="1:14" ht="45" x14ac:dyDescent="0.25">
      <c r="B6" s="480" t="s">
        <v>191</v>
      </c>
      <c r="C6" s="481" t="s">
        <v>415</v>
      </c>
      <c r="D6" s="482" t="s">
        <v>666</v>
      </c>
      <c r="E6" s="483" t="s">
        <v>103</v>
      </c>
      <c r="F6" s="481" t="s">
        <v>415</v>
      </c>
      <c r="G6" s="482" t="s">
        <v>666</v>
      </c>
      <c r="H6" s="483" t="s">
        <v>103</v>
      </c>
      <c r="I6" s="481" t="s">
        <v>415</v>
      </c>
      <c r="J6" s="482" t="s">
        <v>666</v>
      </c>
      <c r="K6" s="483" t="s">
        <v>103</v>
      </c>
      <c r="L6" s="481" t="s">
        <v>415</v>
      </c>
      <c r="M6" s="482" t="s">
        <v>666</v>
      </c>
      <c r="N6" s="482" t="s">
        <v>103</v>
      </c>
    </row>
    <row r="7" spans="1:14" x14ac:dyDescent="0.25">
      <c r="B7" s="484" t="s">
        <v>674</v>
      </c>
      <c r="C7" s="485">
        <v>117.26028385063023</v>
      </c>
      <c r="D7" s="485">
        <v>285.30580634966987</v>
      </c>
      <c r="E7" s="485">
        <v>402.5660902003001</v>
      </c>
      <c r="F7" s="485">
        <v>180.91935119977984</v>
      </c>
      <c r="G7" s="485">
        <v>371.26477773232</v>
      </c>
      <c r="H7" s="486">
        <v>552.18412893209984</v>
      </c>
      <c r="I7" s="486">
        <v>114.24769351705004</v>
      </c>
      <c r="J7" s="486">
        <v>313.28000675347039</v>
      </c>
      <c r="K7" s="486">
        <v>427.52770027052043</v>
      </c>
      <c r="L7" s="486">
        <v>103.81415707766928</v>
      </c>
      <c r="M7" s="486">
        <v>293.25751237860027</v>
      </c>
      <c r="N7" s="486">
        <v>397.07166945626955</v>
      </c>
    </row>
    <row r="8" spans="1:14" x14ac:dyDescent="0.25">
      <c r="B8" s="484" t="s">
        <v>132</v>
      </c>
      <c r="C8" s="485">
        <v>11.57100556088</v>
      </c>
      <c r="D8" s="485">
        <v>15.730375373019998</v>
      </c>
      <c r="E8" s="485">
        <v>27.301380933899999</v>
      </c>
      <c r="F8" s="485">
        <v>9.354244519769999</v>
      </c>
      <c r="G8" s="485">
        <v>19.876041663159999</v>
      </c>
      <c r="H8" s="486">
        <v>29.230286182929998</v>
      </c>
      <c r="I8" s="486">
        <v>10.003839775169999</v>
      </c>
      <c r="J8" s="486">
        <v>20.901713465729998</v>
      </c>
      <c r="K8" s="486">
        <v>30.905553240899998</v>
      </c>
      <c r="L8" s="486">
        <v>10.304855386609999</v>
      </c>
      <c r="M8" s="486">
        <v>18.060576335410001</v>
      </c>
      <c r="N8" s="486">
        <v>28.365431722019999</v>
      </c>
    </row>
    <row r="9" spans="1:14" x14ac:dyDescent="0.25">
      <c r="B9" s="484" t="s">
        <v>124</v>
      </c>
      <c r="C9" s="485">
        <v>7.8783901305599997</v>
      </c>
      <c r="D9" s="485">
        <v>24.64160259054</v>
      </c>
      <c r="E9" s="485">
        <v>32.519992721099996</v>
      </c>
      <c r="F9" s="485">
        <v>9.5561846655100009</v>
      </c>
      <c r="G9" s="485">
        <v>28.047523566550002</v>
      </c>
      <c r="H9" s="486">
        <v>37.603708232060001</v>
      </c>
      <c r="I9" s="486">
        <v>10.072669803349999</v>
      </c>
      <c r="J9" s="486">
        <v>30.844047827660003</v>
      </c>
      <c r="K9" s="486">
        <v>40.916717631010002</v>
      </c>
      <c r="L9" s="486">
        <v>9.9047705230900025</v>
      </c>
      <c r="M9" s="486">
        <v>28.45875117013</v>
      </c>
      <c r="N9" s="486">
        <v>38.363521693220001</v>
      </c>
    </row>
    <row r="10" spans="1:14" x14ac:dyDescent="0.25">
      <c r="B10" s="484" t="s">
        <v>126</v>
      </c>
      <c r="C10" s="485">
        <v>18.379394302279998</v>
      </c>
      <c r="D10" s="485">
        <v>21.202564810319998</v>
      </c>
      <c r="E10" s="485">
        <v>39.581959112599996</v>
      </c>
      <c r="F10" s="485">
        <v>19.69450259149</v>
      </c>
      <c r="G10" s="485">
        <v>23.394477397999999</v>
      </c>
      <c r="H10" s="486">
        <v>43.088979989489999</v>
      </c>
      <c r="I10" s="486">
        <v>21.429041129039998</v>
      </c>
      <c r="J10" s="486">
        <v>26.219739985990003</v>
      </c>
      <c r="K10" s="486">
        <v>47.648781115030005</v>
      </c>
      <c r="L10" s="486">
        <v>20.765476279630001</v>
      </c>
      <c r="M10" s="486">
        <v>25.999633928300003</v>
      </c>
      <c r="N10" s="486">
        <v>46.765110207930007</v>
      </c>
    </row>
    <row r="11" spans="1:14" x14ac:dyDescent="0.25">
      <c r="B11" s="484" t="s">
        <v>122</v>
      </c>
      <c r="C11" s="485">
        <v>16.450686945339999</v>
      </c>
      <c r="D11" s="485">
        <v>36.886803156259994</v>
      </c>
      <c r="E11" s="485">
        <v>53.337490101599997</v>
      </c>
      <c r="F11" s="485">
        <v>16.513113533670001</v>
      </c>
      <c r="G11" s="485">
        <v>40.513405796210002</v>
      </c>
      <c r="H11" s="486">
        <v>57.026519329880003</v>
      </c>
      <c r="I11" s="486">
        <v>17.571198871340002</v>
      </c>
      <c r="J11" s="486">
        <v>45.318880489090006</v>
      </c>
      <c r="K11" s="486">
        <v>62.890079360430008</v>
      </c>
      <c r="L11" s="486">
        <v>16.717300913940001</v>
      </c>
      <c r="M11" s="486">
        <v>46.069089113259999</v>
      </c>
      <c r="N11" s="486">
        <v>62.7863900272</v>
      </c>
    </row>
    <row r="12" spans="1:14" x14ac:dyDescent="0.25">
      <c r="B12" s="484" t="s">
        <v>123</v>
      </c>
      <c r="C12" s="485">
        <v>44.757470171889999</v>
      </c>
      <c r="D12" s="485">
        <v>35.05107468808</v>
      </c>
      <c r="E12" s="485">
        <v>79.808544859969999</v>
      </c>
      <c r="F12" s="485">
        <v>46.269248691160001</v>
      </c>
      <c r="G12" s="485">
        <v>39.791736075750009</v>
      </c>
      <c r="H12" s="486">
        <v>86.060984766910011</v>
      </c>
      <c r="I12" s="486">
        <v>48.472300186960013</v>
      </c>
      <c r="J12" s="486">
        <v>41.407426763529998</v>
      </c>
      <c r="K12" s="486">
        <v>89.87972695049001</v>
      </c>
      <c r="L12" s="486">
        <v>50.301996953779998</v>
      </c>
      <c r="M12" s="486">
        <v>39.596492808700006</v>
      </c>
      <c r="N12" s="486">
        <v>89.898489762480011</v>
      </c>
    </row>
    <row r="13" spans="1:14" x14ac:dyDescent="0.25">
      <c r="B13" s="484" t="s">
        <v>128</v>
      </c>
      <c r="C13" s="485">
        <v>75.515676777739998</v>
      </c>
      <c r="D13" s="485">
        <v>38.267676315309998</v>
      </c>
      <c r="E13" s="485">
        <v>113.78335309305</v>
      </c>
      <c r="F13" s="485">
        <v>70.130907302840001</v>
      </c>
      <c r="G13" s="485">
        <v>48.338474546330005</v>
      </c>
      <c r="H13" s="486">
        <v>118.46938184917001</v>
      </c>
      <c r="I13" s="486">
        <v>74.745176012269994</v>
      </c>
      <c r="J13" s="486">
        <v>52.302413573509995</v>
      </c>
      <c r="K13" s="486">
        <v>127.04758958577999</v>
      </c>
      <c r="L13" s="486">
        <v>76.549429854079989</v>
      </c>
      <c r="M13" s="486">
        <v>53.584500005620001</v>
      </c>
      <c r="N13" s="486">
        <v>130.1339298597</v>
      </c>
    </row>
    <row r="14" spans="1:14" x14ac:dyDescent="0.25">
      <c r="B14" s="484" t="s">
        <v>675</v>
      </c>
      <c r="C14" s="485">
        <v>27.142429184559997</v>
      </c>
      <c r="D14" s="485">
        <v>88.261106190749985</v>
      </c>
      <c r="E14" s="485">
        <v>115.40353537530999</v>
      </c>
      <c r="F14" s="485">
        <v>24.49028898656</v>
      </c>
      <c r="G14" s="485">
        <v>98.290982623619982</v>
      </c>
      <c r="H14" s="486">
        <v>122.78127161017999</v>
      </c>
      <c r="I14" s="486">
        <v>25.370475470450003</v>
      </c>
      <c r="J14" s="486">
        <v>98.454459868659981</v>
      </c>
      <c r="K14" s="486">
        <v>123.82493533910998</v>
      </c>
      <c r="L14" s="486">
        <v>21.23663658729</v>
      </c>
      <c r="M14" s="486">
        <v>101.01032551205999</v>
      </c>
      <c r="N14" s="486">
        <v>122.24696209934999</v>
      </c>
    </row>
    <row r="15" spans="1:14" x14ac:dyDescent="0.25">
      <c r="B15" s="484" t="s">
        <v>129</v>
      </c>
      <c r="C15" s="485">
        <v>95.109636406380019</v>
      </c>
      <c r="D15" s="485">
        <v>88.337628259220011</v>
      </c>
      <c r="E15" s="485">
        <v>183.44726466560002</v>
      </c>
      <c r="F15" s="485">
        <v>93.208432318889976</v>
      </c>
      <c r="G15" s="485">
        <v>82.295427944730008</v>
      </c>
      <c r="H15" s="486">
        <v>175.50386026361997</v>
      </c>
      <c r="I15" s="486">
        <v>98.590411630909998</v>
      </c>
      <c r="J15" s="486">
        <v>83.899906699070002</v>
      </c>
      <c r="K15" s="486">
        <v>182.49031832998</v>
      </c>
      <c r="L15" s="486">
        <v>100.78805080117</v>
      </c>
      <c r="M15" s="486">
        <v>91.218873169259979</v>
      </c>
      <c r="N15" s="486">
        <v>192.00692397042997</v>
      </c>
    </row>
    <row r="16" spans="1:14" x14ac:dyDescent="0.25">
      <c r="B16" s="484" t="s">
        <v>178</v>
      </c>
      <c r="C16" s="485">
        <v>1179.1607271471801</v>
      </c>
      <c r="D16" s="485">
        <v>738.84890647473003</v>
      </c>
      <c r="E16" s="485">
        <v>1918.0096336219101</v>
      </c>
      <c r="F16" s="485">
        <v>1249.0172798342899</v>
      </c>
      <c r="G16" s="485">
        <v>761.61919827939016</v>
      </c>
      <c r="H16" s="486">
        <v>2010.6364781136799</v>
      </c>
      <c r="I16" s="486">
        <v>1327.2799831953998</v>
      </c>
      <c r="J16" s="486">
        <v>813.25628878249995</v>
      </c>
      <c r="K16" s="486">
        <v>2140.5362719778996</v>
      </c>
      <c r="L16" s="486">
        <v>1393.21019310164</v>
      </c>
      <c r="M16" s="486">
        <v>923.0902102517399</v>
      </c>
      <c r="N16" s="486">
        <v>2316.3004033533798</v>
      </c>
    </row>
    <row r="17" spans="2:14" x14ac:dyDescent="0.25">
      <c r="B17" s="487" t="s">
        <v>141</v>
      </c>
      <c r="C17" s="488">
        <v>1593.2257004774403</v>
      </c>
      <c r="D17" s="489">
        <v>1372.5335442078999</v>
      </c>
      <c r="E17" s="489">
        <v>2965.7592446853396</v>
      </c>
      <c r="F17" s="489">
        <v>1719.1535536439596</v>
      </c>
      <c r="G17" s="489">
        <v>1513.4320456260602</v>
      </c>
      <c r="H17" s="489">
        <v>3232.5855992700199</v>
      </c>
      <c r="I17" s="490">
        <v>1747.7827895919399</v>
      </c>
      <c r="J17" s="490">
        <v>1525.8848842092102</v>
      </c>
      <c r="K17" s="490">
        <v>3273.6676738011502</v>
      </c>
      <c r="L17" s="490">
        <v>1803.5928674788993</v>
      </c>
      <c r="M17" s="490">
        <v>1620.3459646730801</v>
      </c>
      <c r="N17" s="490">
        <v>3423.9388321519791</v>
      </c>
    </row>
  </sheetData>
  <mergeCells count="4">
    <mergeCell ref="C5:E5"/>
    <mergeCell ref="F5:H5"/>
    <mergeCell ref="I5:K5"/>
    <mergeCell ref="L5:N5"/>
  </mergeCells>
  <hyperlinks>
    <hyperlink ref="A1" location="Sommaire!A1" display="Retour sommaire"/>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3"/>
  <dimension ref="A1:B3"/>
  <sheetViews>
    <sheetView showGridLines="0" workbookViewId="0">
      <selection activeCell="S19" sqref="S19"/>
    </sheetView>
  </sheetViews>
  <sheetFormatPr baseColWidth="10" defaultRowHeight="15" x14ac:dyDescent="0.25"/>
  <sheetData>
    <row r="1" spans="1:2" x14ac:dyDescent="0.25">
      <c r="A1" s="2" t="s">
        <v>6</v>
      </c>
    </row>
    <row r="2" spans="1:2" ht="23.25" x14ac:dyDescent="0.35">
      <c r="B2" s="3" t="s">
        <v>678</v>
      </c>
    </row>
    <row r="3" spans="1:2" x14ac:dyDescent="0.25">
      <c r="B3" s="4" t="s">
        <v>679</v>
      </c>
    </row>
  </sheetData>
  <hyperlinks>
    <hyperlink ref="A1" location="Sommaire!A1" display="Retour sommaire"/>
  </hyperlink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4"/>
  <dimension ref="A1:E24"/>
  <sheetViews>
    <sheetView showGridLines="0" workbookViewId="0">
      <selection activeCell="E18" sqref="E18"/>
    </sheetView>
  </sheetViews>
  <sheetFormatPr baseColWidth="10" defaultRowHeight="15" x14ac:dyDescent="0.25"/>
  <cols>
    <col min="2" max="2" width="46.28515625" customWidth="1"/>
  </cols>
  <sheetData>
    <row r="1" spans="1:5" x14ac:dyDescent="0.25">
      <c r="A1" s="2" t="s">
        <v>6</v>
      </c>
    </row>
    <row r="2" spans="1:5" ht="23.25" x14ac:dyDescent="0.35">
      <c r="B2" s="3" t="s">
        <v>678</v>
      </c>
    </row>
    <row r="3" spans="1:5" x14ac:dyDescent="0.25">
      <c r="B3" s="4" t="s">
        <v>679</v>
      </c>
    </row>
    <row r="5" spans="1:5" x14ac:dyDescent="0.25">
      <c r="B5" s="491"/>
      <c r="C5" s="492">
        <v>2018</v>
      </c>
      <c r="D5" s="493">
        <v>2019</v>
      </c>
      <c r="E5" s="493">
        <v>2020</v>
      </c>
    </row>
    <row r="6" spans="1:5" x14ac:dyDescent="0.25">
      <c r="B6" s="459" t="s">
        <v>680</v>
      </c>
      <c r="C6" s="494">
        <v>5.1063151501199995</v>
      </c>
      <c r="D6" s="494">
        <v>5.3040070758900004</v>
      </c>
      <c r="E6" s="494">
        <v>5.7873091294400005</v>
      </c>
    </row>
    <row r="7" spans="1:5" x14ac:dyDescent="0.25">
      <c r="B7" s="460" t="s">
        <v>681</v>
      </c>
      <c r="C7" s="494">
        <v>7.8990005845300004</v>
      </c>
      <c r="D7" s="494">
        <v>8.0696055887700009</v>
      </c>
      <c r="E7" s="494">
        <v>10.343045617229999</v>
      </c>
    </row>
    <row r="8" spans="1:5" x14ac:dyDescent="0.25">
      <c r="B8" s="460" t="s">
        <v>682</v>
      </c>
      <c r="C8" s="494">
        <v>9.78371553693</v>
      </c>
      <c r="D8" s="494">
        <v>9.2743677193400007</v>
      </c>
      <c r="E8" s="494">
        <v>9.6970001652800004</v>
      </c>
    </row>
    <row r="9" spans="1:5" x14ac:dyDescent="0.25">
      <c r="B9" s="460" t="s">
        <v>683</v>
      </c>
      <c r="C9" s="494">
        <v>17.213519980319997</v>
      </c>
      <c r="D9" s="494">
        <v>14.168688220070003</v>
      </c>
      <c r="E9" s="494">
        <v>4.8554929040100001</v>
      </c>
    </row>
    <row r="10" spans="1:5" x14ac:dyDescent="0.25">
      <c r="B10" s="460" t="s">
        <v>684</v>
      </c>
      <c r="C10" s="494">
        <v>30.507931068680001</v>
      </c>
      <c r="D10" s="494">
        <v>31.041032217020003</v>
      </c>
      <c r="E10" s="494">
        <v>31.407296914939998</v>
      </c>
    </row>
    <row r="11" spans="1:5" x14ac:dyDescent="0.25">
      <c r="B11" s="460" t="s">
        <v>685</v>
      </c>
      <c r="C11" s="494">
        <v>29.957295211799998</v>
      </c>
      <c r="D11" s="494">
        <v>32.724014493520002</v>
      </c>
      <c r="E11" s="494">
        <v>34.646246410849997</v>
      </c>
    </row>
    <row r="12" spans="1:5" x14ac:dyDescent="0.25">
      <c r="B12" s="460" t="s">
        <v>686</v>
      </c>
      <c r="C12" s="494">
        <v>33.734786001370004</v>
      </c>
      <c r="D12" s="494">
        <v>34.104786514599994</v>
      </c>
      <c r="E12" s="494">
        <v>40.454436801050001</v>
      </c>
    </row>
    <row r="13" spans="1:5" x14ac:dyDescent="0.25">
      <c r="B13" s="460" t="s">
        <v>687</v>
      </c>
      <c r="C13" s="494">
        <v>35.600457835900002</v>
      </c>
      <c r="D13" s="494">
        <v>37.426651155329999</v>
      </c>
      <c r="E13" s="494">
        <v>40.928109612610008</v>
      </c>
    </row>
    <row r="14" spans="1:5" x14ac:dyDescent="0.25">
      <c r="B14" s="460" t="s">
        <v>688</v>
      </c>
      <c r="C14" s="494">
        <v>58.275468667879998</v>
      </c>
      <c r="D14" s="494">
        <v>61.33553298316999</v>
      </c>
      <c r="E14" s="494">
        <v>63.224244319339995</v>
      </c>
    </row>
    <row r="15" spans="1:5" x14ac:dyDescent="0.25">
      <c r="B15" s="460" t="s">
        <v>689</v>
      </c>
      <c r="C15" s="494">
        <v>61.639387739450001</v>
      </c>
      <c r="D15" s="494">
        <v>65.70547248842999</v>
      </c>
      <c r="E15" s="494">
        <v>75.535177514780003</v>
      </c>
    </row>
    <row r="16" spans="1:5" x14ac:dyDescent="0.25">
      <c r="B16" s="460" t="s">
        <v>690</v>
      </c>
      <c r="C16" s="494">
        <v>64.772405014770001</v>
      </c>
      <c r="D16" s="494">
        <v>68.147059697369997</v>
      </c>
      <c r="E16" s="494">
        <v>70.214543407289995</v>
      </c>
    </row>
    <row r="17" spans="2:5" x14ac:dyDescent="0.25">
      <c r="B17" s="460" t="s">
        <v>691</v>
      </c>
      <c r="C17" s="494">
        <v>69.904365554669994</v>
      </c>
      <c r="D17" s="494">
        <v>77.960076962320002</v>
      </c>
      <c r="E17" s="494">
        <v>87.393824024289998</v>
      </c>
    </row>
    <row r="18" spans="2:5" x14ac:dyDescent="0.25">
      <c r="B18" s="460" t="s">
        <v>692</v>
      </c>
      <c r="C18" s="494">
        <v>74.242993687959995</v>
      </c>
      <c r="D18" s="494">
        <v>81.039009928179993</v>
      </c>
      <c r="E18" s="494">
        <v>109.89171505344001</v>
      </c>
    </row>
    <row r="19" spans="2:5" x14ac:dyDescent="0.25">
      <c r="B19" s="460" t="s">
        <v>693</v>
      </c>
      <c r="C19" s="494">
        <v>64.846405454989991</v>
      </c>
      <c r="D19" s="494">
        <v>82.786754321819998</v>
      </c>
      <c r="E19" s="494">
        <v>94.93238252450999</v>
      </c>
    </row>
    <row r="20" spans="2:5" x14ac:dyDescent="0.25">
      <c r="B20" s="460" t="s">
        <v>694</v>
      </c>
      <c r="C20" s="494">
        <v>88.021610202869994</v>
      </c>
      <c r="D20" s="494">
        <v>92.014212160249997</v>
      </c>
      <c r="E20" s="494">
        <v>96.540957073089984</v>
      </c>
    </row>
    <row r="21" spans="2:5" x14ac:dyDescent="0.25">
      <c r="B21" s="460" t="s">
        <v>695</v>
      </c>
      <c r="C21" s="494">
        <v>100.35064425876001</v>
      </c>
      <c r="D21" s="494">
        <v>102.28415605893001</v>
      </c>
      <c r="E21" s="494">
        <v>81.178029944560009</v>
      </c>
    </row>
    <row r="22" spans="2:5" x14ac:dyDescent="0.25">
      <c r="B22" s="460" t="s">
        <v>696</v>
      </c>
      <c r="C22" s="494">
        <v>193.66940535071998</v>
      </c>
      <c r="D22" s="494">
        <v>196.89416287095997</v>
      </c>
      <c r="E22" s="494">
        <v>210.27464601771004</v>
      </c>
    </row>
    <row r="23" spans="2:5" x14ac:dyDescent="0.25">
      <c r="B23" s="460" t="s">
        <v>697</v>
      </c>
      <c r="C23" s="494">
        <v>193.80901902105001</v>
      </c>
      <c r="D23" s="494">
        <v>205.84099852537997</v>
      </c>
      <c r="E23" s="494">
        <v>212.75018100448997</v>
      </c>
    </row>
    <row r="24" spans="2:5" x14ac:dyDescent="0.25">
      <c r="B24" s="460" t="s">
        <v>698</v>
      </c>
      <c r="C24" s="494">
        <v>318.04198890202002</v>
      </c>
      <c r="D24" s="494">
        <v>349.7531303737</v>
      </c>
      <c r="E24" s="494">
        <v>376.88438659193997</v>
      </c>
    </row>
  </sheetData>
  <hyperlinks>
    <hyperlink ref="A1" location="Sommaire!A1" display="Retour sommaire"/>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5"/>
  <dimension ref="A1:B3"/>
  <sheetViews>
    <sheetView showGridLines="0" workbookViewId="0"/>
  </sheetViews>
  <sheetFormatPr baseColWidth="10" defaultRowHeight="15" x14ac:dyDescent="0.25"/>
  <sheetData>
    <row r="1" spans="1:2" x14ac:dyDescent="0.25">
      <c r="A1" s="2" t="s">
        <v>6</v>
      </c>
    </row>
    <row r="2" spans="1:2" ht="23.25" x14ac:dyDescent="0.35">
      <c r="B2" s="3" t="s">
        <v>701</v>
      </c>
    </row>
    <row r="3" spans="1:2" x14ac:dyDescent="0.25">
      <c r="B3" s="4" t="s">
        <v>702</v>
      </c>
    </row>
  </sheetData>
  <hyperlinks>
    <hyperlink ref="A1" location="Sommaire!A1" display="Retour sommair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E32"/>
  <sheetViews>
    <sheetView showGridLines="0" workbookViewId="0">
      <selection activeCell="C3" sqref="C3"/>
    </sheetView>
  </sheetViews>
  <sheetFormatPr baseColWidth="10" defaultRowHeight="15" x14ac:dyDescent="0.25"/>
  <cols>
    <col min="2" max="2" width="24.85546875" customWidth="1"/>
    <col min="4" max="4" width="15" customWidth="1"/>
  </cols>
  <sheetData>
    <row r="1" spans="1:2" x14ac:dyDescent="0.25">
      <c r="A1" s="2" t="s">
        <v>6</v>
      </c>
    </row>
    <row r="2" spans="1:2" ht="23.25" x14ac:dyDescent="0.35">
      <c r="B2" s="3" t="s">
        <v>37</v>
      </c>
    </row>
    <row r="3" spans="1:2" x14ac:dyDescent="0.25">
      <c r="B3" s="4" t="s">
        <v>8</v>
      </c>
    </row>
    <row r="25" spans="2:5" x14ac:dyDescent="0.25">
      <c r="B25" t="s">
        <v>1060</v>
      </c>
    </row>
    <row r="29" spans="2:5" ht="45" x14ac:dyDescent="0.25">
      <c r="B29" s="1109"/>
      <c r="C29" s="1109" t="s">
        <v>1023</v>
      </c>
      <c r="D29" s="1109" t="s">
        <v>1024</v>
      </c>
      <c r="E29" s="1109" t="s">
        <v>1025</v>
      </c>
    </row>
    <row r="30" spans="2:5" x14ac:dyDescent="0.25">
      <c r="B30" s="1110" t="s">
        <v>1026</v>
      </c>
      <c r="C30" s="1111">
        <v>0.49651683627434967</v>
      </c>
      <c r="D30" s="1111">
        <v>0.36780023647999843</v>
      </c>
      <c r="E30" s="1111">
        <v>0.13568292724565181</v>
      </c>
    </row>
    <row r="31" spans="2:5" x14ac:dyDescent="0.25">
      <c r="B31" s="1110" t="s">
        <v>235</v>
      </c>
      <c r="C31" s="1111">
        <v>0.39100539357272168</v>
      </c>
      <c r="D31" s="1111">
        <v>0.50064967944719785</v>
      </c>
      <c r="E31" s="1111">
        <v>0.1083449269800804</v>
      </c>
    </row>
    <row r="32" spans="2:5" x14ac:dyDescent="0.25">
      <c r="B32" s="1110" t="s">
        <v>1027</v>
      </c>
      <c r="C32" s="1111">
        <v>0.48981114864523123</v>
      </c>
      <c r="D32" s="1111">
        <v>0.37624336684984483</v>
      </c>
      <c r="E32" s="1111">
        <v>0.13394548450492386</v>
      </c>
    </row>
  </sheetData>
  <hyperlinks>
    <hyperlink ref="A1" location="Sommaire!A1" display="Retour sommaire"/>
  </hyperlinks>
  <pageMargins left="0.7" right="0.7" top="0.75" bottom="0.75" header="0.3" footer="0.3"/>
  <pageSetup paperSize="9"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6"/>
  <dimension ref="A1:AF10"/>
  <sheetViews>
    <sheetView showGridLines="0" topLeftCell="B1" workbookViewId="0">
      <selection activeCell="N12" sqref="N12"/>
    </sheetView>
  </sheetViews>
  <sheetFormatPr baseColWidth="10" defaultRowHeight="15" x14ac:dyDescent="0.25"/>
  <cols>
    <col min="2" max="2" width="32.7109375" customWidth="1"/>
    <col min="3" max="9" width="6.140625" bestFit="1" customWidth="1"/>
    <col min="10" max="12" width="5.28515625" bestFit="1" customWidth="1"/>
    <col min="13" max="14" width="6.140625" bestFit="1" customWidth="1"/>
    <col min="15" max="15" width="5.140625" bestFit="1" customWidth="1"/>
    <col min="16" max="18" width="5.28515625" bestFit="1" customWidth="1"/>
    <col min="19" max="32" width="6.140625" bestFit="1" customWidth="1"/>
  </cols>
  <sheetData>
    <row r="1" spans="1:32" x14ac:dyDescent="0.25">
      <c r="A1" s="2" t="s">
        <v>6</v>
      </c>
    </row>
    <row r="2" spans="1:32" ht="23.25" x14ac:dyDescent="0.35">
      <c r="B2" s="3" t="s">
        <v>701</v>
      </c>
    </row>
    <row r="3" spans="1:32" x14ac:dyDescent="0.25">
      <c r="B3" s="4" t="s">
        <v>702</v>
      </c>
    </row>
    <row r="5" spans="1:32" x14ac:dyDescent="0.25">
      <c r="B5" s="495"/>
      <c r="C5" s="1259" t="s">
        <v>415</v>
      </c>
      <c r="D5" s="1259"/>
      <c r="E5" s="1259"/>
      <c r="F5" s="1259"/>
      <c r="G5" s="1260"/>
      <c r="H5" s="1010"/>
      <c r="I5" s="1261" t="s">
        <v>703</v>
      </c>
      <c r="J5" s="1262"/>
      <c r="K5" s="1262"/>
      <c r="L5" s="1262"/>
      <c r="M5" s="1262"/>
      <c r="N5" s="1263"/>
      <c r="O5" s="1264" t="s">
        <v>704</v>
      </c>
      <c r="P5" s="1265"/>
      <c r="Q5" s="1265"/>
      <c r="R5" s="1265"/>
      <c r="S5" s="1265"/>
      <c r="T5" s="1266"/>
      <c r="U5" s="1264" t="s">
        <v>705</v>
      </c>
      <c r="V5" s="1265"/>
      <c r="W5" s="1265"/>
      <c r="X5" s="1265"/>
      <c r="Y5" s="1265"/>
      <c r="Z5" s="1266"/>
      <c r="AA5" s="1264" t="s">
        <v>706</v>
      </c>
      <c r="AB5" s="1265"/>
      <c r="AC5" s="1265"/>
      <c r="AD5" s="1265"/>
      <c r="AE5" s="1265"/>
    </row>
    <row r="6" spans="1:32" x14ac:dyDescent="0.25">
      <c r="B6" s="496"/>
      <c r="C6" s="497">
        <v>2015</v>
      </c>
      <c r="D6" s="497">
        <v>2016</v>
      </c>
      <c r="E6" s="497">
        <v>2017</v>
      </c>
      <c r="F6" s="497">
        <v>2018</v>
      </c>
      <c r="G6" s="497">
        <v>2019</v>
      </c>
      <c r="H6" s="498">
        <v>2020</v>
      </c>
      <c r="I6" s="498">
        <v>2015</v>
      </c>
      <c r="J6" s="497">
        <v>2016</v>
      </c>
      <c r="K6" s="497">
        <v>2017</v>
      </c>
      <c r="L6" s="497">
        <v>2018</v>
      </c>
      <c r="M6" s="497">
        <v>2019</v>
      </c>
      <c r="N6" s="497">
        <v>2020</v>
      </c>
      <c r="O6" s="497">
        <v>2015</v>
      </c>
      <c r="P6" s="497">
        <v>2016</v>
      </c>
      <c r="Q6" s="497">
        <v>2017</v>
      </c>
      <c r="R6" s="497">
        <v>2018</v>
      </c>
      <c r="S6" s="499">
        <v>2019</v>
      </c>
      <c r="T6" s="498">
        <v>2020</v>
      </c>
      <c r="U6" s="497">
        <v>2015</v>
      </c>
      <c r="V6" s="497">
        <v>2016</v>
      </c>
      <c r="W6" s="497">
        <v>2017</v>
      </c>
      <c r="X6" s="497">
        <v>2018</v>
      </c>
      <c r="Y6" s="497">
        <v>2019</v>
      </c>
      <c r="Z6" s="497">
        <v>2020</v>
      </c>
      <c r="AA6" s="497">
        <v>2015</v>
      </c>
      <c r="AB6" s="497">
        <v>2016</v>
      </c>
      <c r="AC6" s="497">
        <v>2017</v>
      </c>
      <c r="AD6" s="497">
        <v>2018</v>
      </c>
      <c r="AE6" s="499">
        <v>2019</v>
      </c>
      <c r="AF6" s="497">
        <v>2020</v>
      </c>
    </row>
    <row r="7" spans="1:32" x14ac:dyDescent="0.25">
      <c r="B7" s="500" t="s">
        <v>707</v>
      </c>
      <c r="C7" s="501">
        <v>4.2466894254519202E-2</v>
      </c>
      <c r="D7" s="502">
        <v>4.0837893527903506E-2</v>
      </c>
      <c r="E7" s="367">
        <v>3.6181976153952106E-2</v>
      </c>
      <c r="F7" s="367">
        <v>3.2340866522245888E-2</v>
      </c>
      <c r="G7" s="367">
        <v>2.9176500853352171E-2</v>
      </c>
      <c r="H7" s="503">
        <v>2.6269751118413152E-2</v>
      </c>
      <c r="I7" s="502">
        <v>5.9254461927133198E-2</v>
      </c>
      <c r="J7" s="504">
        <v>5.8695092815432698E-2</v>
      </c>
      <c r="K7" s="502">
        <v>5.160352893224994E-2</v>
      </c>
      <c r="L7" s="502">
        <v>4.3952602738065671E-2</v>
      </c>
      <c r="M7" s="367">
        <v>3.9542246957516181E-2</v>
      </c>
      <c r="N7" s="503">
        <v>3.8948511194536573E-2</v>
      </c>
      <c r="O7" s="502">
        <v>4.8396245814133897E-2</v>
      </c>
      <c r="P7" s="504">
        <v>4.83872065331463E-2</v>
      </c>
      <c r="Q7" s="502">
        <v>4.211400916308243E-2</v>
      </c>
      <c r="R7" s="502">
        <v>3.387187333101109E-2</v>
      </c>
      <c r="S7" s="367">
        <v>3.2666205847540923E-2</v>
      </c>
      <c r="T7" s="505">
        <v>3.4928453641018833E-2</v>
      </c>
      <c r="U7" s="502">
        <v>9.8070691907860705E-2</v>
      </c>
      <c r="V7" s="502">
        <v>8.30655998005847E-2</v>
      </c>
      <c r="W7" s="367">
        <v>6.6639857311239795E-2</v>
      </c>
      <c r="X7" s="367">
        <v>5.9332372633681144E-2</v>
      </c>
      <c r="Y7" s="506">
        <v>4.9565440585040817E-2</v>
      </c>
      <c r="Z7" s="503">
        <v>4.3773176592151242E-2</v>
      </c>
      <c r="AA7" s="367">
        <v>4.988833515327068E-2</v>
      </c>
      <c r="AB7" s="367">
        <v>4.8609216384354524E-2</v>
      </c>
      <c r="AC7" s="367">
        <v>4.3184108696746486E-2</v>
      </c>
      <c r="AD7" s="367">
        <v>3.7647293327770247E-2</v>
      </c>
      <c r="AE7" s="506">
        <v>3.3923503161884201E-2</v>
      </c>
      <c r="AF7" s="503">
        <v>3.2201197695600779E-2</v>
      </c>
    </row>
    <row r="8" spans="1:32" ht="24.75" x14ac:dyDescent="0.25">
      <c r="B8" s="507" t="s">
        <v>708</v>
      </c>
      <c r="C8" s="508">
        <v>2.206948184894008E-2</v>
      </c>
      <c r="D8" s="502">
        <v>2.0990678582086225E-2</v>
      </c>
      <c r="E8" s="502">
        <v>1.8059575520591068E-2</v>
      </c>
      <c r="F8" s="502">
        <v>1.6100707338726879E-2</v>
      </c>
      <c r="G8" s="502">
        <v>1.4266957277981163E-2</v>
      </c>
      <c r="H8" s="509">
        <v>1.284671614051896E-2</v>
      </c>
      <c r="I8" s="502">
        <v>3.0643951873024867E-2</v>
      </c>
      <c r="J8" s="504">
        <v>3.0934051241165567E-2</v>
      </c>
      <c r="K8" s="502">
        <v>2.7120890454824964E-2</v>
      </c>
      <c r="L8" s="502">
        <v>2.2999544692029306E-2</v>
      </c>
      <c r="M8" s="502">
        <v>2.0209673285750629E-2</v>
      </c>
      <c r="N8" s="509">
        <v>1.9043689797942836E-2</v>
      </c>
      <c r="O8" s="502">
        <v>2.5050975653759303E-2</v>
      </c>
      <c r="P8" s="504">
        <v>2.5379656178274927E-2</v>
      </c>
      <c r="Q8" s="502">
        <v>2.2203759592490813E-2</v>
      </c>
      <c r="R8" s="502">
        <v>1.7498890641673124E-2</v>
      </c>
      <c r="S8" s="502">
        <v>1.6626742910492789E-2</v>
      </c>
      <c r="T8" s="509">
        <v>1.7025129204322101E-2</v>
      </c>
      <c r="U8" s="502">
        <v>5.063786698250991E-2</v>
      </c>
      <c r="V8" s="502">
        <v>4.4066076563474832E-2</v>
      </c>
      <c r="W8" s="502">
        <v>3.4912179795196223E-2</v>
      </c>
      <c r="X8" s="502">
        <v>3.1391674879618747E-2</v>
      </c>
      <c r="Y8" s="502">
        <v>2.5432504902194831E-2</v>
      </c>
      <c r="Z8" s="509">
        <v>2.1466261942589982E-2</v>
      </c>
      <c r="AA8" s="502">
        <v>2.5860079972673661E-2</v>
      </c>
      <c r="AB8" s="502">
        <v>2.5317961823511322E-2</v>
      </c>
      <c r="AC8" s="502">
        <v>2.2173851763063815E-2</v>
      </c>
      <c r="AD8" s="502">
        <v>1.9253394824741407E-2</v>
      </c>
      <c r="AE8" s="502">
        <v>1.6988429164746719E-2</v>
      </c>
      <c r="AF8" s="509">
        <v>1.5745818100691655E-2</v>
      </c>
    </row>
    <row r="9" spans="1:32" ht="24.75" x14ac:dyDescent="0.25">
      <c r="B9" s="507" t="s">
        <v>709</v>
      </c>
      <c r="C9" s="508">
        <v>2.0397412405579143E-2</v>
      </c>
      <c r="D9" s="502">
        <v>1.9847214945817281E-2</v>
      </c>
      <c r="E9" s="502">
        <v>1.8122400633361038E-2</v>
      </c>
      <c r="F9" s="502">
        <v>1.624015918351901E-2</v>
      </c>
      <c r="G9" s="502">
        <v>1.4909543575371009E-2</v>
      </c>
      <c r="H9" s="509">
        <v>1.3423034977894191E-2</v>
      </c>
      <c r="I9" s="502">
        <v>2.8610510054108373E-2</v>
      </c>
      <c r="J9" s="504">
        <v>2.7761041574267172E-2</v>
      </c>
      <c r="K9" s="502">
        <v>2.4482638477424976E-2</v>
      </c>
      <c r="L9" s="502">
        <v>2.0953058046036366E-2</v>
      </c>
      <c r="M9" s="502">
        <v>1.9332573671765552E-2</v>
      </c>
      <c r="N9" s="509">
        <v>1.9904821396593737E-2</v>
      </c>
      <c r="O9" s="502">
        <v>2.3345270160374579E-2</v>
      </c>
      <c r="P9" s="504">
        <v>2.3007550354871367E-2</v>
      </c>
      <c r="Q9" s="502">
        <v>1.9910249570591617E-2</v>
      </c>
      <c r="R9" s="502">
        <v>1.6372982689337966E-2</v>
      </c>
      <c r="S9" s="502">
        <v>1.6039462937048134E-2</v>
      </c>
      <c r="T9" s="509">
        <v>1.7903324436696733E-2</v>
      </c>
      <c r="U9" s="502">
        <v>4.7432824925350794E-2</v>
      </c>
      <c r="V9" s="502">
        <v>3.8999523237109868E-2</v>
      </c>
      <c r="W9" s="502">
        <v>3.1727677516043572E-2</v>
      </c>
      <c r="X9" s="502">
        <v>2.7940697754062396E-2</v>
      </c>
      <c r="Y9" s="502">
        <v>2.4132935682845986E-2</v>
      </c>
      <c r="Z9" s="509">
        <v>2.230691464956126E-2</v>
      </c>
      <c r="AA9" s="502">
        <v>2.4028255180597018E-2</v>
      </c>
      <c r="AB9" s="502">
        <v>2.3291254560843203E-2</v>
      </c>
      <c r="AC9" s="502">
        <v>2.1010256933682671E-2</v>
      </c>
      <c r="AD9" s="502">
        <v>1.839389850302884E-2</v>
      </c>
      <c r="AE9" s="502">
        <v>1.6935073997137482E-2</v>
      </c>
      <c r="AF9" s="509">
        <v>1.6455379594909125E-2</v>
      </c>
    </row>
    <row r="10" spans="1:32" x14ac:dyDescent="0.25">
      <c r="B10" s="500" t="s">
        <v>710</v>
      </c>
      <c r="C10" s="508">
        <v>0.5196867403740385</v>
      </c>
      <c r="D10" s="502">
        <v>0.51400003204729017</v>
      </c>
      <c r="E10" s="502">
        <v>0.49913181755879432</v>
      </c>
      <c r="F10" s="502">
        <v>0.49784403048235881</v>
      </c>
      <c r="G10" s="502">
        <v>0.48898794785879857</v>
      </c>
      <c r="H10" s="509">
        <v>0.48903075185643319</v>
      </c>
      <c r="I10" s="502">
        <v>0.51715855441753122</v>
      </c>
      <c r="J10" s="504">
        <v>0.52702959919388792</v>
      </c>
      <c r="K10" s="504">
        <v>0.52556270890759949</v>
      </c>
      <c r="L10" s="504">
        <v>0.52328060818364863</v>
      </c>
      <c r="M10" s="502">
        <v>0.51109066481385623</v>
      </c>
      <c r="N10" s="509">
        <v>0.48894525654203058</v>
      </c>
      <c r="O10" s="502">
        <v>0.03</v>
      </c>
      <c r="P10" s="504">
        <v>0.52451170457400398</v>
      </c>
      <c r="Q10" s="504">
        <v>0.52722977540582516</v>
      </c>
      <c r="R10" s="504">
        <v>0.51662010160070393</v>
      </c>
      <c r="S10" s="502">
        <v>0.50898910599207015</v>
      </c>
      <c r="T10" s="509">
        <v>0.48742865571146693</v>
      </c>
      <c r="U10" s="502">
        <v>0.51634046826227309</v>
      </c>
      <c r="V10" s="502">
        <v>0.53049730176227117</v>
      </c>
      <c r="W10" s="502">
        <v>0.52389337558362037</v>
      </c>
      <c r="X10" s="502">
        <v>0.5290817387909188</v>
      </c>
      <c r="Y10" s="502">
        <v>0.51310963046035207</v>
      </c>
      <c r="Z10" s="509">
        <v>0.49039762735517339</v>
      </c>
      <c r="AA10" s="502">
        <v>0.51835924957656709</v>
      </c>
      <c r="AB10" s="502">
        <v>0.52084694440086099</v>
      </c>
      <c r="AC10" s="502">
        <v>0.5134724886595704</v>
      </c>
      <c r="AD10" s="502">
        <v>0.51141511441778165</v>
      </c>
      <c r="AE10" s="502">
        <v>0.50078640415399645</v>
      </c>
      <c r="AF10" s="509">
        <v>0.48898237418177765</v>
      </c>
    </row>
  </sheetData>
  <mergeCells count="5">
    <mergeCell ref="C5:G5"/>
    <mergeCell ref="I5:N5"/>
    <mergeCell ref="O5:T5"/>
    <mergeCell ref="U5:Z5"/>
    <mergeCell ref="AA5:AE5"/>
  </mergeCells>
  <hyperlinks>
    <hyperlink ref="A1" location="Sommaire!A1" display="Retour sommaire"/>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7"/>
  <dimension ref="A1:E17"/>
  <sheetViews>
    <sheetView showGridLines="0" workbookViewId="0">
      <selection activeCell="A2" sqref="A2"/>
    </sheetView>
  </sheetViews>
  <sheetFormatPr baseColWidth="10" defaultRowHeight="15" x14ac:dyDescent="0.25"/>
  <cols>
    <col min="3" max="3" width="21.5703125" customWidth="1"/>
    <col min="4" max="4" width="16.7109375" customWidth="1"/>
    <col min="5" max="5" width="17.42578125" customWidth="1"/>
  </cols>
  <sheetData>
    <row r="1" spans="1:5" x14ac:dyDescent="0.25">
      <c r="A1" s="2" t="s">
        <v>6</v>
      </c>
    </row>
    <row r="2" spans="1:5" ht="23.25" x14ac:dyDescent="0.35">
      <c r="B2" s="3" t="s">
        <v>713</v>
      </c>
    </row>
    <row r="3" spans="1:5" x14ac:dyDescent="0.25">
      <c r="B3" s="4" t="s">
        <v>714</v>
      </c>
    </row>
    <row r="5" spans="1:5" ht="38.25" x14ac:dyDescent="0.25">
      <c r="B5" s="510"/>
      <c r="C5" s="511" t="s">
        <v>715</v>
      </c>
      <c r="D5" s="511" t="s">
        <v>716</v>
      </c>
      <c r="E5" s="512" t="s">
        <v>717</v>
      </c>
    </row>
    <row r="6" spans="1:5" x14ac:dyDescent="0.25">
      <c r="B6" s="513" t="s">
        <v>129</v>
      </c>
      <c r="C6" s="514">
        <v>201.35224856145001</v>
      </c>
      <c r="D6" s="515">
        <v>7.0321980682667734E-2</v>
      </c>
      <c r="E6" s="515">
        <v>0.72361273214332089</v>
      </c>
    </row>
    <row r="7" spans="1:5" x14ac:dyDescent="0.25">
      <c r="B7" s="516" t="s">
        <v>126</v>
      </c>
      <c r="C7" s="517">
        <v>48.66383496636999</v>
      </c>
      <c r="D7" s="518">
        <v>6.1536222420807238E-2</v>
      </c>
      <c r="E7" s="518">
        <v>0.76760573678312827</v>
      </c>
    </row>
    <row r="8" spans="1:5" x14ac:dyDescent="0.25">
      <c r="B8" s="513" t="s">
        <v>132</v>
      </c>
      <c r="C8" s="514">
        <v>29.45349981032</v>
      </c>
      <c r="D8" s="515">
        <v>4.7773193704029049E-2</v>
      </c>
      <c r="E8" s="515">
        <v>0.77327663963063398</v>
      </c>
    </row>
    <row r="9" spans="1:5" x14ac:dyDescent="0.25">
      <c r="B9" s="516" t="s">
        <v>123</v>
      </c>
      <c r="C9" s="517">
        <v>93.239474813099989</v>
      </c>
      <c r="D9" s="518">
        <v>4.430322933832772E-2</v>
      </c>
      <c r="E9" s="518">
        <v>0.65874003883785903</v>
      </c>
    </row>
    <row r="10" spans="1:5" x14ac:dyDescent="0.25">
      <c r="B10" s="513" t="s">
        <v>124</v>
      </c>
      <c r="C10" s="514">
        <v>38.732679322389998</v>
      </c>
      <c r="D10" s="515">
        <v>3.4364173917619638E-2</v>
      </c>
      <c r="E10" s="515">
        <v>0.27735014649119705</v>
      </c>
    </row>
    <row r="11" spans="1:5" x14ac:dyDescent="0.25">
      <c r="B11" s="516" t="s">
        <v>122</v>
      </c>
      <c r="C11" s="517">
        <v>64.156607762749999</v>
      </c>
      <c r="D11" s="518">
        <v>2.7823385937284874E-2</v>
      </c>
      <c r="E11" s="518">
        <v>0.80879662420648313</v>
      </c>
    </row>
    <row r="12" spans="1:5" x14ac:dyDescent="0.25">
      <c r="B12" s="519" t="s">
        <v>178</v>
      </c>
      <c r="C12" s="520">
        <v>2361.3179259648805</v>
      </c>
      <c r="D12" s="521">
        <v>2.6346378547996197E-2</v>
      </c>
      <c r="E12" s="522">
        <v>0.70116818849225693</v>
      </c>
    </row>
    <row r="13" spans="1:5" x14ac:dyDescent="0.25">
      <c r="B13" s="516" t="s">
        <v>128</v>
      </c>
      <c r="C13" s="517">
        <v>131.91963394296999</v>
      </c>
      <c r="D13" s="518">
        <v>2.5704617410596625E-2</v>
      </c>
      <c r="E13" s="518">
        <v>0.52660976737167298</v>
      </c>
    </row>
    <row r="14" spans="1:5" x14ac:dyDescent="0.25">
      <c r="B14" s="513" t="s">
        <v>718</v>
      </c>
      <c r="C14" s="514">
        <v>33.033720246180003</v>
      </c>
      <c r="D14" s="515">
        <v>1.8212227584919704E-2</v>
      </c>
      <c r="E14" s="515">
        <v>0.52023318724510026</v>
      </c>
    </row>
    <row r="15" spans="1:5" x14ac:dyDescent="0.25">
      <c r="B15" s="516" t="s">
        <v>719</v>
      </c>
      <c r="C15" s="517">
        <v>123.66255392422001</v>
      </c>
      <c r="D15" s="518">
        <v>1.7377439027232627E-2</v>
      </c>
      <c r="E15" s="518">
        <v>0.6600043712555792</v>
      </c>
    </row>
    <row r="16" spans="1:5" x14ac:dyDescent="0.25">
      <c r="B16" s="513" t="s">
        <v>127</v>
      </c>
      <c r="C16" s="514">
        <v>25.18841499234</v>
      </c>
      <c r="D16" s="515">
        <v>1.0764619616298087E-2</v>
      </c>
      <c r="E16" s="515">
        <v>0.63405196158760413</v>
      </c>
    </row>
    <row r="17" spans="2:5" x14ac:dyDescent="0.25">
      <c r="B17" s="516" t="s">
        <v>674</v>
      </c>
      <c r="C17" s="517">
        <v>351.91668575681888</v>
      </c>
      <c r="D17" s="518">
        <v>5.0597714219991298E-2</v>
      </c>
      <c r="E17" s="518">
        <v>0.70077457776890351</v>
      </c>
    </row>
  </sheetData>
  <hyperlinks>
    <hyperlink ref="A1" location="Sommaire!A1" display="Retour sommaire"/>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8"/>
  <dimension ref="A1:E24"/>
  <sheetViews>
    <sheetView showGridLines="0" workbookViewId="0">
      <selection activeCell="A2" sqref="A2"/>
    </sheetView>
  </sheetViews>
  <sheetFormatPr baseColWidth="10" defaultRowHeight="15" x14ac:dyDescent="0.25"/>
  <cols>
    <col min="2" max="2" width="72" customWidth="1"/>
    <col min="3" max="3" width="18.42578125" customWidth="1"/>
    <col min="4" max="4" width="18.85546875" customWidth="1"/>
    <col min="5" max="5" width="19.5703125" customWidth="1"/>
  </cols>
  <sheetData>
    <row r="1" spans="1:5" x14ac:dyDescent="0.25">
      <c r="A1" s="2" t="s">
        <v>6</v>
      </c>
    </row>
    <row r="2" spans="1:5" ht="23.25" x14ac:dyDescent="0.35">
      <c r="B2" s="3" t="s">
        <v>722</v>
      </c>
    </row>
    <row r="3" spans="1:5" x14ac:dyDescent="0.25">
      <c r="B3" s="4" t="s">
        <v>723</v>
      </c>
    </row>
    <row r="5" spans="1:5" ht="45" x14ac:dyDescent="0.25">
      <c r="B5" s="523"/>
      <c r="C5" s="164" t="s">
        <v>724</v>
      </c>
      <c r="D5" s="164" t="s">
        <v>707</v>
      </c>
      <c r="E5" s="164" t="s">
        <v>717</v>
      </c>
    </row>
    <row r="6" spans="1:5" x14ac:dyDescent="0.25">
      <c r="B6" s="460" t="s">
        <v>698</v>
      </c>
      <c r="C6" s="494">
        <v>383.47717796292005</v>
      </c>
      <c r="D6" s="524">
        <v>2.4708510453433526E-2</v>
      </c>
      <c r="E6" s="524">
        <v>0.69579811065241248</v>
      </c>
    </row>
    <row r="7" spans="1:5" x14ac:dyDescent="0.25">
      <c r="B7" s="525" t="s">
        <v>697</v>
      </c>
      <c r="C7" s="526">
        <v>220.17952252401</v>
      </c>
      <c r="D7" s="527">
        <v>5.0323031295799757E-2</v>
      </c>
      <c r="E7" s="527">
        <v>0.67051207545217606</v>
      </c>
    </row>
    <row r="8" spans="1:5" x14ac:dyDescent="0.25">
      <c r="B8" s="460" t="s">
        <v>696</v>
      </c>
      <c r="C8" s="494">
        <v>217.97719381755999</v>
      </c>
      <c r="D8" s="524">
        <v>4.8345269713354115E-2</v>
      </c>
      <c r="E8" s="524">
        <v>0.73091917837683829</v>
      </c>
    </row>
    <row r="9" spans="1:5" x14ac:dyDescent="0.25">
      <c r="B9" s="525" t="s">
        <v>692</v>
      </c>
      <c r="C9" s="526">
        <v>112.50182103206001</v>
      </c>
      <c r="D9" s="527">
        <v>2.7101475855231944E-2</v>
      </c>
      <c r="E9" s="527">
        <v>0.85606284357577067</v>
      </c>
    </row>
    <row r="10" spans="1:5" x14ac:dyDescent="0.25">
      <c r="B10" s="460" t="s">
        <v>694</v>
      </c>
      <c r="C10" s="494">
        <v>98.656565154750012</v>
      </c>
      <c r="D10" s="524">
        <v>4.2788588611396165E-2</v>
      </c>
      <c r="E10" s="524">
        <v>0.50116561341741339</v>
      </c>
    </row>
    <row r="11" spans="1:5" x14ac:dyDescent="0.25">
      <c r="B11" s="525" t="s">
        <v>693</v>
      </c>
      <c r="C11" s="526">
        <v>96.498012946700001</v>
      </c>
      <c r="D11" s="527">
        <v>2.6173040984844142E-2</v>
      </c>
      <c r="E11" s="527">
        <v>0.61989294802032391</v>
      </c>
    </row>
    <row r="12" spans="1:5" x14ac:dyDescent="0.25">
      <c r="B12" s="460" t="s">
        <v>691</v>
      </c>
      <c r="C12" s="494">
        <v>89.814766797229993</v>
      </c>
      <c r="D12" s="524">
        <v>3.9910298259000228E-2</v>
      </c>
      <c r="E12" s="524">
        <v>0.67538561065539016</v>
      </c>
    </row>
    <row r="13" spans="1:5" x14ac:dyDescent="0.25">
      <c r="B13" s="525" t="s">
        <v>695</v>
      </c>
      <c r="C13" s="526">
        <v>83.571335557539996</v>
      </c>
      <c r="D13" s="527">
        <v>3.0284964814250255E-2</v>
      </c>
      <c r="E13" s="527">
        <v>0.94561367301776855</v>
      </c>
    </row>
    <row r="14" spans="1:5" x14ac:dyDescent="0.25">
      <c r="B14" s="460" t="s">
        <v>689</v>
      </c>
      <c r="C14" s="494">
        <v>79.638533075190011</v>
      </c>
      <c r="D14" s="524">
        <v>7.6193211031160404E-2</v>
      </c>
      <c r="E14" s="524">
        <v>0.67623807912172074</v>
      </c>
    </row>
    <row r="15" spans="1:5" x14ac:dyDescent="0.25">
      <c r="B15" s="525" t="s">
        <v>725</v>
      </c>
      <c r="C15" s="526">
        <v>71.05786628880999</v>
      </c>
      <c r="D15" s="527">
        <v>1.3838622772928017E-2</v>
      </c>
      <c r="E15" s="527">
        <v>0.85760805318452948</v>
      </c>
    </row>
    <row r="16" spans="1:5" x14ac:dyDescent="0.25">
      <c r="B16" s="460" t="s">
        <v>688</v>
      </c>
      <c r="C16" s="494">
        <v>65.456829415690009</v>
      </c>
      <c r="D16" s="524">
        <v>4.5756453975482059E-2</v>
      </c>
      <c r="E16" s="524">
        <v>0.74541940771002213</v>
      </c>
    </row>
    <row r="17" spans="2:5" x14ac:dyDescent="0.25">
      <c r="B17" s="525" t="s">
        <v>686</v>
      </c>
      <c r="C17" s="526">
        <v>43.511236701359998</v>
      </c>
      <c r="D17" s="527">
        <v>8.3439827152890861E-2</v>
      </c>
      <c r="E17" s="527">
        <v>0.84196141149592074</v>
      </c>
    </row>
    <row r="18" spans="2:5" x14ac:dyDescent="0.25">
      <c r="B18" s="460" t="s">
        <v>687</v>
      </c>
      <c r="C18" s="494">
        <v>41.608586787540006</v>
      </c>
      <c r="D18" s="524">
        <v>3.2247393045846062E-2</v>
      </c>
      <c r="E18" s="524">
        <v>0.50714948156973594</v>
      </c>
    </row>
    <row r="19" spans="2:5" x14ac:dyDescent="0.25">
      <c r="B19" s="525" t="s">
        <v>685</v>
      </c>
      <c r="C19" s="526">
        <v>35.609448392640004</v>
      </c>
      <c r="D19" s="527">
        <v>5.0415674321455065E-2</v>
      </c>
      <c r="E19" s="527">
        <v>0.53652077200233728</v>
      </c>
    </row>
    <row r="20" spans="2:5" x14ac:dyDescent="0.25">
      <c r="B20" s="460" t="s">
        <v>684</v>
      </c>
      <c r="C20" s="494">
        <v>31.955555488249999</v>
      </c>
      <c r="D20" s="524">
        <v>2.3835376666197079E-2</v>
      </c>
      <c r="E20" s="524">
        <v>0.71980861612804803</v>
      </c>
    </row>
    <row r="21" spans="2:5" x14ac:dyDescent="0.25">
      <c r="B21" s="525" t="s">
        <v>681</v>
      </c>
      <c r="C21" s="526">
        <v>10.79926564478</v>
      </c>
      <c r="D21" s="527">
        <v>4.7180031930808164E-2</v>
      </c>
      <c r="E21" s="527">
        <v>0.89540989972436291</v>
      </c>
    </row>
    <row r="22" spans="2:5" x14ac:dyDescent="0.25">
      <c r="B22" s="460" t="s">
        <v>682</v>
      </c>
      <c r="C22" s="494">
        <v>9.9865125802799994</v>
      </c>
      <c r="D22" s="524">
        <v>3.5649073832140339E-2</v>
      </c>
      <c r="E22" s="524">
        <v>0.81321445060625808</v>
      </c>
    </row>
    <row r="23" spans="2:5" x14ac:dyDescent="0.25">
      <c r="B23" s="525" t="s">
        <v>680</v>
      </c>
      <c r="C23" s="526">
        <v>5.9432707117100003</v>
      </c>
      <c r="D23" s="527">
        <v>3.3384381392735293E-2</v>
      </c>
      <c r="E23" s="527">
        <v>0.7860474928354908</v>
      </c>
    </row>
    <row r="24" spans="2:5" x14ac:dyDescent="0.25">
      <c r="B24" s="460" t="s">
        <v>683</v>
      </c>
      <c r="C24" s="494">
        <v>4.9960345265000008</v>
      </c>
      <c r="D24" s="524">
        <v>3.6368006943556491E-2</v>
      </c>
      <c r="E24" s="524">
        <v>0.77349948813502789</v>
      </c>
    </row>
  </sheetData>
  <hyperlinks>
    <hyperlink ref="A1" location="Sommaire!A1" display="Retour sommaire"/>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9"/>
  <dimension ref="A1:B3"/>
  <sheetViews>
    <sheetView showGridLines="0" workbookViewId="0">
      <selection activeCell="B2" sqref="B2"/>
    </sheetView>
  </sheetViews>
  <sheetFormatPr baseColWidth="10" defaultRowHeight="15" x14ac:dyDescent="0.25"/>
  <sheetData>
    <row r="1" spans="1:2" x14ac:dyDescent="0.25">
      <c r="A1" s="2" t="s">
        <v>6</v>
      </c>
    </row>
    <row r="2" spans="1:2" ht="23.25" x14ac:dyDescent="0.35">
      <c r="B2" s="3" t="s">
        <v>728</v>
      </c>
    </row>
    <row r="3" spans="1:2" x14ac:dyDescent="0.25">
      <c r="B3" s="4" t="s">
        <v>665</v>
      </c>
    </row>
  </sheetData>
  <hyperlinks>
    <hyperlink ref="A1" location="Sommaire!A1" display="Retour sommaire"/>
  </hyperlinks>
  <pageMargins left="0.7" right="0.7" top="0.75" bottom="0.75" header="0.3" footer="0.3"/>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topLeftCell="A4" workbookViewId="0">
      <selection activeCell="J37" sqref="J37"/>
    </sheetView>
  </sheetViews>
  <sheetFormatPr baseColWidth="10" defaultRowHeight="15" x14ac:dyDescent="0.25"/>
  <cols>
    <col min="4" max="4" width="38.85546875" customWidth="1"/>
    <col min="5" max="5" width="45.5703125" customWidth="1"/>
    <col min="6" max="6" width="23" customWidth="1"/>
  </cols>
  <sheetData>
    <row r="1" spans="1:6" x14ac:dyDescent="0.25">
      <c r="A1" s="2" t="s">
        <v>6</v>
      </c>
    </row>
    <row r="2" spans="1:6" ht="23.25" x14ac:dyDescent="0.35">
      <c r="B2" s="3" t="s">
        <v>728</v>
      </c>
    </row>
    <row r="3" spans="1:6" x14ac:dyDescent="0.25">
      <c r="B3" s="4" t="s">
        <v>665</v>
      </c>
    </row>
    <row r="5" spans="1:6" ht="60" x14ac:dyDescent="0.25">
      <c r="B5" s="1081" t="s">
        <v>1033</v>
      </c>
      <c r="C5" s="1080" t="s">
        <v>1034</v>
      </c>
      <c r="D5" s="334" t="s">
        <v>1035</v>
      </c>
      <c r="E5" s="334" t="s">
        <v>1036</v>
      </c>
      <c r="F5" s="1080" t="s">
        <v>1037</v>
      </c>
    </row>
    <row r="6" spans="1:6" x14ac:dyDescent="0.25">
      <c r="B6" s="1267">
        <v>2018</v>
      </c>
      <c r="C6" s="1138" t="s">
        <v>1038</v>
      </c>
      <c r="D6" s="1139">
        <v>4009.7657319999998</v>
      </c>
      <c r="E6" s="1139">
        <v>337.29137500000002</v>
      </c>
      <c r="F6" s="1140">
        <v>129.66458</v>
      </c>
    </row>
    <row r="7" spans="1:6" x14ac:dyDescent="0.25">
      <c r="B7" s="1268"/>
      <c r="C7" s="1141" t="s">
        <v>1039</v>
      </c>
      <c r="D7" s="1142">
        <v>4107.9418260000002</v>
      </c>
      <c r="E7" s="1142">
        <v>330.46882399999998</v>
      </c>
      <c r="F7" s="1143">
        <v>128.15035599999999</v>
      </c>
    </row>
    <row r="8" spans="1:6" x14ac:dyDescent="0.25">
      <c r="B8" s="1268"/>
      <c r="C8" s="1141" t="s">
        <v>1040</v>
      </c>
      <c r="D8" s="1142">
        <v>4151.251749</v>
      </c>
      <c r="E8" s="1142">
        <v>326.68175500000001</v>
      </c>
      <c r="F8" s="1143">
        <v>125.505154</v>
      </c>
    </row>
    <row r="9" spans="1:6" x14ac:dyDescent="0.25">
      <c r="B9" s="1268"/>
      <c r="C9" s="1141" t="s">
        <v>1041</v>
      </c>
      <c r="D9" s="1142">
        <v>4210.2618860000002</v>
      </c>
      <c r="E9" s="1142">
        <v>325.34829200000001</v>
      </c>
      <c r="F9" s="1143">
        <v>121.472285</v>
      </c>
    </row>
    <row r="10" spans="1:6" x14ac:dyDescent="0.25">
      <c r="B10" s="1269">
        <v>2019</v>
      </c>
      <c r="C10" s="882" t="s">
        <v>1038</v>
      </c>
      <c r="D10" s="936">
        <v>4339.3935890000002</v>
      </c>
      <c r="E10" s="936">
        <v>315.60761100000002</v>
      </c>
      <c r="F10" s="1135">
        <v>121.29314100000001</v>
      </c>
    </row>
    <row r="11" spans="1:6" x14ac:dyDescent="0.25">
      <c r="B11" s="1270"/>
      <c r="C11" s="882" t="s">
        <v>1039</v>
      </c>
      <c r="D11" s="936">
        <v>4377.8077599999997</v>
      </c>
      <c r="E11" s="936">
        <v>311.504301</v>
      </c>
      <c r="F11" s="1135">
        <v>119.296948</v>
      </c>
    </row>
    <row r="12" spans="1:6" x14ac:dyDescent="0.25">
      <c r="B12" s="1270"/>
      <c r="C12" s="882" t="s">
        <v>1040</v>
      </c>
      <c r="D12" s="936">
        <v>4431.7486339999996</v>
      </c>
      <c r="E12" s="936">
        <v>310.11447099999998</v>
      </c>
      <c r="F12" s="1135">
        <v>119.426525</v>
      </c>
    </row>
    <row r="13" spans="1:6" x14ac:dyDescent="0.25">
      <c r="B13" s="1270"/>
      <c r="C13" s="882" t="s">
        <v>1041</v>
      </c>
      <c r="D13" s="936">
        <v>4461.2231019999999</v>
      </c>
      <c r="E13" s="936">
        <v>302.354827</v>
      </c>
      <c r="F13" s="1135">
        <v>115.406266</v>
      </c>
    </row>
    <row r="14" spans="1:6" x14ac:dyDescent="0.25">
      <c r="B14" s="1271">
        <v>2020</v>
      </c>
      <c r="C14" s="1141" t="s">
        <v>1038</v>
      </c>
      <c r="D14" s="1142">
        <v>4594.7198280000002</v>
      </c>
      <c r="E14" s="1142">
        <v>315.38068500000003</v>
      </c>
      <c r="F14" s="1143">
        <v>116.47054900000001</v>
      </c>
    </row>
    <row r="15" spans="1:6" x14ac:dyDescent="0.25">
      <c r="B15" s="1268"/>
      <c r="C15" s="1141" t="s">
        <v>1039</v>
      </c>
      <c r="D15" s="1142">
        <v>4705.026965</v>
      </c>
      <c r="E15" s="1142">
        <v>341.57514900000001</v>
      </c>
      <c r="F15" s="1143">
        <v>122.408736</v>
      </c>
    </row>
    <row r="16" spans="1:6" x14ac:dyDescent="0.25">
      <c r="B16" s="1268"/>
      <c r="C16" s="1141" t="s">
        <v>1040</v>
      </c>
      <c r="D16" s="1142">
        <v>4659.7631060000003</v>
      </c>
      <c r="E16" s="1142">
        <v>334.283478</v>
      </c>
      <c r="F16" s="1143">
        <v>122.885947</v>
      </c>
    </row>
    <row r="17" spans="2:6" x14ac:dyDescent="0.25">
      <c r="B17" s="1268"/>
      <c r="C17" s="1141" t="s">
        <v>1041</v>
      </c>
      <c r="D17" s="1142">
        <v>4584.2928940000002</v>
      </c>
      <c r="E17" s="1142">
        <v>387.211411</v>
      </c>
      <c r="F17" s="1143">
        <v>117.906694</v>
      </c>
    </row>
  </sheetData>
  <mergeCells count="3">
    <mergeCell ref="B6:B9"/>
    <mergeCell ref="B10:B13"/>
    <mergeCell ref="B14:B17"/>
  </mergeCells>
  <hyperlinks>
    <hyperlink ref="A1" location="Sommaire!A1" display="Retour sommaire"/>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0"/>
  <dimension ref="A1:B3"/>
  <sheetViews>
    <sheetView showGridLines="0" workbookViewId="0">
      <selection activeCell="R32" sqref="R32"/>
    </sheetView>
  </sheetViews>
  <sheetFormatPr baseColWidth="10" defaultRowHeight="15" x14ac:dyDescent="0.25"/>
  <sheetData>
    <row r="1" spans="1:2" x14ac:dyDescent="0.25">
      <c r="A1" s="2" t="s">
        <v>6</v>
      </c>
    </row>
    <row r="2" spans="1:2" ht="23.25" x14ac:dyDescent="0.35">
      <c r="B2" s="3" t="s">
        <v>731</v>
      </c>
    </row>
    <row r="3" spans="1:2" x14ac:dyDescent="0.25">
      <c r="B3" s="4" t="s">
        <v>732</v>
      </c>
    </row>
  </sheetData>
  <hyperlinks>
    <hyperlink ref="A1" location="Sommaire!A1" display="Retour sommaire"/>
  </hyperlink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1"/>
  <dimension ref="A1:AD8"/>
  <sheetViews>
    <sheetView showGridLines="0" workbookViewId="0">
      <selection activeCell="T24" sqref="T24"/>
    </sheetView>
  </sheetViews>
  <sheetFormatPr baseColWidth="10" defaultRowHeight="15" x14ac:dyDescent="0.25"/>
  <cols>
    <col min="2" max="2" width="35.28515625" customWidth="1"/>
    <col min="3" max="30" width="5.140625" bestFit="1" customWidth="1"/>
  </cols>
  <sheetData>
    <row r="1" spans="1:30" x14ac:dyDescent="0.25">
      <c r="A1" s="2" t="s">
        <v>6</v>
      </c>
    </row>
    <row r="2" spans="1:30" ht="23.25" x14ac:dyDescent="0.35">
      <c r="B2" s="3" t="s">
        <v>731</v>
      </c>
    </row>
    <row r="3" spans="1:30" x14ac:dyDescent="0.25">
      <c r="B3" s="4" t="s">
        <v>732</v>
      </c>
    </row>
    <row r="5" spans="1:30" x14ac:dyDescent="0.25">
      <c r="B5" s="528"/>
      <c r="C5" s="529">
        <v>1993</v>
      </c>
      <c r="D5" s="529">
        <v>1994</v>
      </c>
      <c r="E5" s="529">
        <v>1995</v>
      </c>
      <c r="F5" s="529">
        <v>1996</v>
      </c>
      <c r="G5" s="529">
        <v>1997</v>
      </c>
      <c r="H5" s="529">
        <v>1998</v>
      </c>
      <c r="I5" s="529">
        <v>1999</v>
      </c>
      <c r="J5" s="529">
        <v>2000</v>
      </c>
      <c r="K5" s="529">
        <v>2001</v>
      </c>
      <c r="L5" s="529">
        <v>2002</v>
      </c>
      <c r="M5" s="529">
        <v>2003</v>
      </c>
      <c r="N5" s="529">
        <v>2004</v>
      </c>
      <c r="O5" s="529">
        <v>2005</v>
      </c>
      <c r="P5" s="529">
        <v>2006</v>
      </c>
      <c r="Q5" s="529">
        <v>2007</v>
      </c>
      <c r="R5" s="529">
        <v>2008</v>
      </c>
      <c r="S5" s="529">
        <v>2009</v>
      </c>
      <c r="T5" s="529">
        <v>2010</v>
      </c>
      <c r="U5" s="529">
        <v>2011</v>
      </c>
      <c r="V5" s="529">
        <v>2012</v>
      </c>
      <c r="W5" s="529">
        <v>2013</v>
      </c>
      <c r="X5" s="529">
        <v>2014</v>
      </c>
      <c r="Y5" s="529">
        <v>2015</v>
      </c>
      <c r="Z5" s="529">
        <v>2016</v>
      </c>
      <c r="AA5" s="529">
        <v>2017</v>
      </c>
      <c r="AB5" s="529">
        <v>2018</v>
      </c>
      <c r="AC5" s="530">
        <v>2019</v>
      </c>
      <c r="AD5" s="530">
        <v>2020</v>
      </c>
    </row>
    <row r="6" spans="1:30" x14ac:dyDescent="0.25">
      <c r="B6" s="531" t="s">
        <v>733</v>
      </c>
      <c r="C6" s="377">
        <v>7.8773535292489996E-2</v>
      </c>
      <c r="D6" s="377">
        <v>9.0437734481330009E-2</v>
      </c>
      <c r="E6" s="377">
        <v>8.3064043855640007E-2</v>
      </c>
      <c r="F6" s="377">
        <v>7.8172581627480003E-2</v>
      </c>
      <c r="G6" s="377">
        <v>6.7204606742169992E-2</v>
      </c>
      <c r="H6" s="377">
        <v>6.325768783072E-2</v>
      </c>
      <c r="I6" s="377">
        <v>5.7109990067650003E-2</v>
      </c>
      <c r="J6" s="377">
        <v>5.0248587056289998E-2</v>
      </c>
      <c r="K6" s="377">
        <v>4.9726599967729997E-2</v>
      </c>
      <c r="L6" s="377">
        <v>5.0171721521530002E-2</v>
      </c>
      <c r="M6" s="377">
        <v>4.8312402198150001E-2</v>
      </c>
      <c r="N6" s="377">
        <v>4.197795189580001E-2</v>
      </c>
      <c r="O6" s="377">
        <v>3.503544039578E-2</v>
      </c>
      <c r="P6" s="377">
        <v>0.03</v>
      </c>
      <c r="Q6" s="377">
        <v>2.7E-2</v>
      </c>
      <c r="R6" s="377">
        <v>2.8000000000000001E-2</v>
      </c>
      <c r="S6" s="377">
        <v>3.5999999999999997E-2</v>
      </c>
      <c r="T6" s="377">
        <v>3.5999999999999997E-2</v>
      </c>
      <c r="U6" s="377">
        <v>3.5000000000000003E-2</v>
      </c>
      <c r="V6" s="377">
        <v>3.7999999999999999E-2</v>
      </c>
      <c r="W6" s="377">
        <v>4.1000000000000002E-2</v>
      </c>
      <c r="X6" s="377">
        <v>3.9699999999999999E-2</v>
      </c>
      <c r="Y6" s="377">
        <v>3.7499999999999999E-2</v>
      </c>
      <c r="Z6" s="377">
        <v>3.6907451756727702E-2</v>
      </c>
      <c r="AA6" s="377">
        <v>3.3662883137912998E-2</v>
      </c>
      <c r="AB6" s="377">
        <v>2.7975792341048737E-2</v>
      </c>
      <c r="AC6" s="377">
        <v>2.6076941073166864E-2</v>
      </c>
      <c r="AD6" s="377">
        <v>2.5530566067725805E-2</v>
      </c>
    </row>
    <row r="7" spans="1:30" x14ac:dyDescent="0.25">
      <c r="B7" s="532" t="s">
        <v>385</v>
      </c>
      <c r="C7" s="377">
        <v>8.0515494830240009E-2</v>
      </c>
      <c r="D7" s="377">
        <v>9.3721850061630002E-2</v>
      </c>
      <c r="E7" s="377">
        <v>8.6504499579700009E-2</v>
      </c>
      <c r="F7" s="377">
        <v>8.3041149570459993E-2</v>
      </c>
      <c r="G7" s="377">
        <v>7.270064541448E-2</v>
      </c>
      <c r="H7" s="377">
        <v>6.5287886168250001E-2</v>
      </c>
      <c r="I7" s="377">
        <v>5.625102695907E-2</v>
      </c>
      <c r="J7" s="377">
        <v>4.8412718999899997E-2</v>
      </c>
      <c r="K7" s="377">
        <v>4.6955393291830003E-2</v>
      </c>
      <c r="L7" s="377">
        <v>4.6701664365729999E-2</v>
      </c>
      <c r="M7" s="377">
        <v>4.6301654734449998E-2</v>
      </c>
      <c r="N7" s="377">
        <v>4.1099770234859993E-2</v>
      </c>
      <c r="O7" s="377">
        <v>3.5370949407840004E-2</v>
      </c>
      <c r="P7" s="377">
        <v>3.1E-2</v>
      </c>
      <c r="Q7" s="377">
        <v>2.8000000000000001E-2</v>
      </c>
      <c r="R7" s="377">
        <v>2.8000000000000001E-2</v>
      </c>
      <c r="S7" s="377">
        <v>3.4000000000000002E-2</v>
      </c>
      <c r="T7" s="377">
        <v>3.5000000000000003E-2</v>
      </c>
      <c r="U7" s="377">
        <v>3.4000000000000002E-2</v>
      </c>
      <c r="V7" s="377">
        <v>3.6299999999999999E-2</v>
      </c>
      <c r="W7" s="377">
        <v>3.7600000000000001E-2</v>
      </c>
      <c r="X7" s="377">
        <v>3.8800000000000001E-2</v>
      </c>
      <c r="Y7" s="377">
        <v>3.7100000000000001E-2</v>
      </c>
      <c r="Z7" s="377">
        <v>3.613915762621437E-2</v>
      </c>
      <c r="AA7" s="377">
        <v>3.3117000949296829E-2</v>
      </c>
      <c r="AB7" s="377">
        <v>2.8572186594539507E-2</v>
      </c>
      <c r="AC7" s="377">
        <v>2.6131623834923061E-2</v>
      </c>
      <c r="AD7" s="377">
        <v>2.4619407795583179E-2</v>
      </c>
    </row>
    <row r="8" spans="1:30" x14ac:dyDescent="0.25">
      <c r="B8" s="532" t="s">
        <v>734</v>
      </c>
      <c r="C8" s="377">
        <v>5.1165423118609998E-2</v>
      </c>
      <c r="D8" s="377">
        <v>4.2282160106899995E-2</v>
      </c>
      <c r="E8" s="377">
        <v>3.4074594573449996E-2</v>
      </c>
      <c r="F8" s="377">
        <v>2.6168252482979999E-2</v>
      </c>
      <c r="G8" s="377">
        <v>2.1395558471579999E-2</v>
      </c>
      <c r="H8" s="377">
        <v>3.9553185596899999E-2</v>
      </c>
      <c r="I8" s="377">
        <v>5.0244742382579997E-2</v>
      </c>
      <c r="J8" s="377">
        <v>5.5348351533590003E-2</v>
      </c>
      <c r="K8" s="377">
        <v>6.4906547338329998E-2</v>
      </c>
      <c r="L8" s="377">
        <v>7.4992331834680001E-2</v>
      </c>
      <c r="M8" s="377">
        <v>6.2509253487869995E-2</v>
      </c>
      <c r="N8" s="377">
        <v>4.3845687963009999E-2</v>
      </c>
      <c r="O8" s="377">
        <v>2.4493341084679997E-2</v>
      </c>
      <c r="P8" s="377">
        <v>1.4999999999999999E-2</v>
      </c>
      <c r="Q8" s="377">
        <v>1.2999999999999999E-2</v>
      </c>
      <c r="R8" s="377">
        <v>2.9000000000000001E-2</v>
      </c>
      <c r="S8" s="377">
        <v>5.1999999999999998E-2</v>
      </c>
      <c r="T8" s="377">
        <v>5.1999999999999998E-2</v>
      </c>
      <c r="U8" s="377">
        <v>5.1999999999999998E-2</v>
      </c>
      <c r="V8" s="377">
        <v>6.5000000000000002E-2</v>
      </c>
      <c r="W8" s="377">
        <v>7.8E-2</v>
      </c>
      <c r="X8" s="377">
        <v>4.9200000000000001E-2</v>
      </c>
      <c r="Y8" s="377">
        <v>4.2000000000000003E-2</v>
      </c>
      <c r="Z8" s="377">
        <v>4.4395124756147514E-2</v>
      </c>
      <c r="AA8" s="377">
        <v>3.4606392262585932E-2</v>
      </c>
      <c r="AB8" s="377">
        <v>2.3304067754082908E-2</v>
      </c>
      <c r="AC8" s="377">
        <v>2.5660212743922592E-2</v>
      </c>
      <c r="AD8" s="377">
        <v>3.3156280783891663E-2</v>
      </c>
    </row>
  </sheetData>
  <hyperlinks>
    <hyperlink ref="A1" location="Sommaire!A1" display="Retour sommaire"/>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2"/>
  <dimension ref="A1:B3"/>
  <sheetViews>
    <sheetView showGridLines="0" workbookViewId="0">
      <selection activeCell="O15" sqref="O15"/>
    </sheetView>
  </sheetViews>
  <sheetFormatPr baseColWidth="10" defaultRowHeight="15" x14ac:dyDescent="0.25"/>
  <sheetData>
    <row r="1" spans="1:2" x14ac:dyDescent="0.25">
      <c r="A1" s="2" t="s">
        <v>6</v>
      </c>
    </row>
    <row r="2" spans="1:2" ht="23.25" x14ac:dyDescent="0.35">
      <c r="B2" s="3" t="s">
        <v>737</v>
      </c>
    </row>
    <row r="3" spans="1:2" x14ac:dyDescent="0.25">
      <c r="B3" s="4" t="s">
        <v>738</v>
      </c>
    </row>
  </sheetData>
  <hyperlinks>
    <hyperlink ref="A1" location="Sommaire!A1" display="Retour sommaire"/>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3"/>
  <dimension ref="A1:Q7"/>
  <sheetViews>
    <sheetView showGridLines="0" workbookViewId="0">
      <selection activeCell="B8" sqref="B8"/>
    </sheetView>
  </sheetViews>
  <sheetFormatPr baseColWidth="10" defaultRowHeight="15" x14ac:dyDescent="0.25"/>
  <cols>
    <col min="2" max="2" width="33.7109375" customWidth="1"/>
    <col min="3" max="17" width="6.140625" bestFit="1" customWidth="1"/>
  </cols>
  <sheetData>
    <row r="1" spans="1:17" x14ac:dyDescent="0.25">
      <c r="A1" s="2" t="s">
        <v>6</v>
      </c>
    </row>
    <row r="2" spans="1:17" ht="23.25" x14ac:dyDescent="0.35">
      <c r="B2" s="3" t="s">
        <v>737</v>
      </c>
    </row>
    <row r="3" spans="1:17" x14ac:dyDescent="0.25">
      <c r="B3" s="4" t="s">
        <v>738</v>
      </c>
    </row>
    <row r="5" spans="1:17" x14ac:dyDescent="0.25">
      <c r="B5" s="260" t="s">
        <v>233</v>
      </c>
      <c r="C5" s="533">
        <v>2006</v>
      </c>
      <c r="D5" s="533">
        <v>2007</v>
      </c>
      <c r="E5" s="533">
        <v>2008</v>
      </c>
      <c r="F5" s="533">
        <v>2009</v>
      </c>
      <c r="G5" s="533">
        <v>2010</v>
      </c>
      <c r="H5" s="533">
        <v>2011</v>
      </c>
      <c r="I5" s="533">
        <v>2012</v>
      </c>
      <c r="J5" s="533">
        <v>2013</v>
      </c>
      <c r="K5" s="533">
        <v>2014</v>
      </c>
      <c r="L5" s="533">
        <v>2015</v>
      </c>
      <c r="M5" s="533">
        <v>2016</v>
      </c>
      <c r="N5" s="533">
        <v>2017</v>
      </c>
      <c r="O5" s="533">
        <v>2018</v>
      </c>
      <c r="P5" s="533">
        <v>2019</v>
      </c>
      <c r="Q5" s="533">
        <v>2020</v>
      </c>
    </row>
    <row r="6" spans="1:17" x14ac:dyDescent="0.25">
      <c r="B6" s="534" t="s">
        <v>1056</v>
      </c>
      <c r="C6" s="535">
        <v>52.355173000000001</v>
      </c>
      <c r="D6" s="535">
        <v>52.670161999999998</v>
      </c>
      <c r="E6" s="535">
        <v>60.853072999999995</v>
      </c>
      <c r="F6" s="535">
        <v>77.510721000000004</v>
      </c>
      <c r="G6" s="535">
        <v>81.8</v>
      </c>
      <c r="H6" s="535">
        <v>82.174447369159168</v>
      </c>
      <c r="I6" s="535">
        <v>88.098003418621929</v>
      </c>
      <c r="J6" s="535">
        <v>94.678137748744916</v>
      </c>
      <c r="K6" s="535">
        <v>91.971523553932371</v>
      </c>
      <c r="L6" s="536">
        <v>90.143406951440426</v>
      </c>
      <c r="M6" s="536">
        <v>92.76709523329545</v>
      </c>
      <c r="N6" s="536">
        <v>87.890271419598591</v>
      </c>
      <c r="O6" s="537">
        <v>83.082671774278964</v>
      </c>
      <c r="P6" s="537">
        <v>82.186000353284555</v>
      </c>
      <c r="Q6" s="537">
        <v>85.344527508250366</v>
      </c>
    </row>
    <row r="7" spans="1:17" x14ac:dyDescent="0.25">
      <c r="B7" s="538" t="s">
        <v>1057</v>
      </c>
      <c r="C7" s="539">
        <v>0.62967802627641023</v>
      </c>
      <c r="D7" s="539">
        <v>0.61288051477798755</v>
      </c>
      <c r="E7" s="539">
        <v>0.5665952810632916</v>
      </c>
      <c r="F7" s="539">
        <v>0.52265901384145308</v>
      </c>
      <c r="G7" s="539">
        <v>0.52926441311735939</v>
      </c>
      <c r="H7" s="539">
        <v>0.53588287795101874</v>
      </c>
      <c r="I7" s="539">
        <v>0.51822495105051458</v>
      </c>
      <c r="J7" s="539">
        <v>0.51144685152202718</v>
      </c>
      <c r="K7" s="539">
        <v>0.50901461066951703</v>
      </c>
      <c r="L7" s="539">
        <v>0.5105262637544643</v>
      </c>
      <c r="M7" s="539">
        <v>0.50763661818002936</v>
      </c>
      <c r="N7" s="539">
        <v>0.5127636440651272</v>
      </c>
      <c r="O7" s="539">
        <v>0.50585556917094532</v>
      </c>
      <c r="P7" s="539">
        <v>0.5087330609071895</v>
      </c>
      <c r="Q7" s="539">
        <v>0.48841279720131792</v>
      </c>
    </row>
  </sheetData>
  <hyperlinks>
    <hyperlink ref="A1" location="Sommaire!A1" display="Retour sommaire"/>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4"/>
  <dimension ref="A1:R17"/>
  <sheetViews>
    <sheetView showGridLines="0" workbookViewId="0">
      <selection activeCell="B3" sqref="B3"/>
    </sheetView>
  </sheetViews>
  <sheetFormatPr baseColWidth="10" defaultRowHeight="15" x14ac:dyDescent="0.25"/>
  <cols>
    <col min="2" max="2" width="34.28515625" customWidth="1"/>
    <col min="3" max="6" width="6" bestFit="1" customWidth="1"/>
    <col min="7" max="7" width="6.85546875" bestFit="1" customWidth="1"/>
    <col min="8" max="9" width="5.140625" bestFit="1" customWidth="1"/>
    <col min="10" max="15" width="5" bestFit="1" customWidth="1"/>
    <col min="16" max="17" width="6.85546875" bestFit="1" customWidth="1"/>
    <col min="18" max="18" width="7.42578125" bestFit="1" customWidth="1"/>
  </cols>
  <sheetData>
    <row r="1" spans="1:18" x14ac:dyDescent="0.25">
      <c r="A1" s="2" t="s">
        <v>6</v>
      </c>
    </row>
    <row r="2" spans="1:18" ht="23.25" x14ac:dyDescent="0.35">
      <c r="B2" s="3" t="s">
        <v>741</v>
      </c>
    </row>
    <row r="3" spans="1:18" x14ac:dyDescent="0.25">
      <c r="B3" s="4" t="s">
        <v>742</v>
      </c>
    </row>
    <row r="5" spans="1:18" x14ac:dyDescent="0.25">
      <c r="B5" s="1272" t="s">
        <v>233</v>
      </c>
      <c r="C5" s="1274" t="s">
        <v>234</v>
      </c>
      <c r="D5" s="1274"/>
      <c r="E5" s="1274"/>
      <c r="F5" s="1274"/>
      <c r="G5" s="1274"/>
      <c r="H5" s="1274" t="s">
        <v>235</v>
      </c>
      <c r="I5" s="1274"/>
      <c r="J5" s="1274"/>
      <c r="K5" s="1274"/>
      <c r="L5" s="1274"/>
      <c r="M5" s="1274" t="s">
        <v>533</v>
      </c>
      <c r="N5" s="1274"/>
      <c r="O5" s="1274"/>
      <c r="P5" s="1274" t="s">
        <v>542</v>
      </c>
      <c r="Q5" s="1274"/>
      <c r="R5" s="1274"/>
    </row>
    <row r="6" spans="1:18" x14ac:dyDescent="0.25">
      <c r="B6" s="1273"/>
      <c r="C6" s="540">
        <v>2016</v>
      </c>
      <c r="D6" s="540">
        <v>2017</v>
      </c>
      <c r="E6" s="540">
        <v>2018</v>
      </c>
      <c r="F6" s="540">
        <v>2019</v>
      </c>
      <c r="G6" s="540">
        <v>2020</v>
      </c>
      <c r="H6" s="540">
        <v>2016</v>
      </c>
      <c r="I6" s="540">
        <v>2017</v>
      </c>
      <c r="J6" s="540">
        <v>2018</v>
      </c>
      <c r="K6" s="540">
        <v>2019</v>
      </c>
      <c r="L6" s="540">
        <v>2020</v>
      </c>
      <c r="M6" s="540">
        <v>2018</v>
      </c>
      <c r="N6" s="540">
        <v>2019</v>
      </c>
      <c r="O6" s="540">
        <v>2020</v>
      </c>
      <c r="P6" s="540">
        <v>2018</v>
      </c>
      <c r="Q6" s="540">
        <v>2019</v>
      </c>
      <c r="R6" s="540">
        <v>2020</v>
      </c>
    </row>
    <row r="7" spans="1:18" x14ac:dyDescent="0.25">
      <c r="B7" s="541" t="s">
        <v>743</v>
      </c>
      <c r="C7" s="542">
        <v>773.26873673507328</v>
      </c>
      <c r="D7" s="543">
        <v>789.7824822384481</v>
      </c>
      <c r="E7" s="543">
        <v>856.21803343483214</v>
      </c>
      <c r="F7" s="543">
        <v>903.8093789361734</v>
      </c>
      <c r="G7" s="544">
        <v>1348.4544153974489</v>
      </c>
      <c r="H7" s="543">
        <v>40.392145340873441</v>
      </c>
      <c r="I7" s="543">
        <v>49.969141008569991</v>
      </c>
      <c r="J7" s="543">
        <v>57.568118738230005</v>
      </c>
      <c r="K7" s="543">
        <v>81.449056805590004</v>
      </c>
      <c r="L7" s="543">
        <v>92.830285352510018</v>
      </c>
      <c r="M7" s="542">
        <v>32.043613956377946</v>
      </c>
      <c r="N7" s="543">
        <v>34.32883286122901</v>
      </c>
      <c r="O7" s="543">
        <v>48.44561611607395</v>
      </c>
      <c r="P7" s="542">
        <v>945.82976612944015</v>
      </c>
      <c r="Q7" s="543">
        <v>1019.5872686029924</v>
      </c>
      <c r="R7" s="544">
        <v>1489.7303168660328</v>
      </c>
    </row>
    <row r="8" spans="1:18" ht="30" x14ac:dyDescent="0.25">
      <c r="B8" s="545" t="s">
        <v>744</v>
      </c>
      <c r="C8" s="546">
        <v>393.3031164342417</v>
      </c>
      <c r="D8" s="547">
        <v>470.05889465919677</v>
      </c>
      <c r="E8" s="547">
        <v>485.26322056381366</v>
      </c>
      <c r="F8" s="547">
        <v>509.29641095286934</v>
      </c>
      <c r="G8" s="548">
        <v>950.71724413350876</v>
      </c>
      <c r="H8" s="547">
        <v>18.458207281570004</v>
      </c>
      <c r="I8" s="547">
        <v>35.182513002129994</v>
      </c>
      <c r="J8" s="547">
        <v>30.760584311529996</v>
      </c>
      <c r="K8" s="547">
        <v>45.261175640600001</v>
      </c>
      <c r="L8" s="547">
        <v>70.387042521319998</v>
      </c>
      <c r="M8" s="546">
        <v>24.918561875288585</v>
      </c>
      <c r="N8" s="547">
        <v>26.405012620697679</v>
      </c>
      <c r="O8" s="547">
        <v>42.021169418011837</v>
      </c>
      <c r="P8" s="546">
        <v>540.94236675063223</v>
      </c>
      <c r="Q8" s="547">
        <v>580.96259921416697</v>
      </c>
      <c r="R8" s="548">
        <v>1063.1254560728407</v>
      </c>
    </row>
    <row r="9" spans="1:18" x14ac:dyDescent="0.25">
      <c r="B9" s="549" t="s">
        <v>745</v>
      </c>
      <c r="C9" s="550">
        <v>390.61451860007298</v>
      </c>
      <c r="D9" s="551">
        <v>467.12818668922904</v>
      </c>
      <c r="E9" s="551">
        <v>470.64762765868193</v>
      </c>
      <c r="F9" s="551">
        <v>493.56640919451502</v>
      </c>
      <c r="G9" s="552">
        <v>935.37199964629997</v>
      </c>
      <c r="H9" s="551">
        <v>18.113554020340001</v>
      </c>
      <c r="I9" s="551">
        <v>34.764542095910002</v>
      </c>
      <c r="J9" s="551">
        <v>30.57074113437</v>
      </c>
      <c r="K9" s="551">
        <v>45.033329605909998</v>
      </c>
      <c r="L9" s="551">
        <v>70.195030811419997</v>
      </c>
      <c r="M9" s="550">
        <v>24.671420321188251</v>
      </c>
      <c r="N9" s="551">
        <v>26.155587958147951</v>
      </c>
      <c r="O9" s="551">
        <v>41.799619896539767</v>
      </c>
      <c r="P9" s="550">
        <v>525.88978911424022</v>
      </c>
      <c r="Q9" s="551">
        <v>564.75532675857301</v>
      </c>
      <c r="R9" s="552">
        <v>1047.3666503542597</v>
      </c>
    </row>
    <row r="10" spans="1:18" x14ac:dyDescent="0.25">
      <c r="B10" s="545" t="s">
        <v>746</v>
      </c>
      <c r="C10" s="546">
        <v>379.96562030083157</v>
      </c>
      <c r="D10" s="547">
        <v>319.72358757925133</v>
      </c>
      <c r="E10" s="547">
        <v>364.18846618635843</v>
      </c>
      <c r="F10" s="547">
        <v>390.23231267300412</v>
      </c>
      <c r="G10" s="548">
        <v>393.34319657549008</v>
      </c>
      <c r="H10" s="547">
        <v>21.933938059303436</v>
      </c>
      <c r="I10" s="547">
        <v>14.786628006439999</v>
      </c>
      <c r="J10" s="547">
        <v>26.553344871400004</v>
      </c>
      <c r="K10" s="547">
        <v>35.990128763489999</v>
      </c>
      <c r="L10" s="547">
        <v>22.22601803969</v>
      </c>
      <c r="M10" s="546">
        <v>6.9871805454493616</v>
      </c>
      <c r="N10" s="547">
        <v>7.7907321452713587</v>
      </c>
      <c r="O10" s="547">
        <v>6.2805634156120993</v>
      </c>
      <c r="P10" s="546">
        <v>397.72899160320776</v>
      </c>
      <c r="Q10" s="547">
        <v>434.0131735817655</v>
      </c>
      <c r="R10" s="548">
        <v>421.84977803079221</v>
      </c>
    </row>
    <row r="11" spans="1:18" x14ac:dyDescent="0.25">
      <c r="B11" s="545" t="s">
        <v>747</v>
      </c>
      <c r="C11" s="546">
        <v>0</v>
      </c>
      <c r="D11" s="547">
        <v>0</v>
      </c>
      <c r="E11" s="547">
        <v>6.76634668466005</v>
      </c>
      <c r="F11" s="547">
        <v>4.2806553102999487</v>
      </c>
      <c r="G11" s="548">
        <v>4.3939746884500437</v>
      </c>
      <c r="H11" s="547">
        <v>0</v>
      </c>
      <c r="I11" s="547">
        <v>0</v>
      </c>
      <c r="J11" s="547">
        <v>0.25418955530000531</v>
      </c>
      <c r="K11" s="547">
        <v>0.19775240150000428</v>
      </c>
      <c r="L11" s="547">
        <v>0.21722479150001917</v>
      </c>
      <c r="M11" s="546">
        <v>0.13787153563999954</v>
      </c>
      <c r="N11" s="547">
        <v>0.13308809525997223</v>
      </c>
      <c r="O11" s="547">
        <v>0.14388328245001336</v>
      </c>
      <c r="P11" s="546">
        <v>7.1584077756000548</v>
      </c>
      <c r="Q11" s="547">
        <v>4.6114958070599252</v>
      </c>
      <c r="R11" s="548">
        <v>4.7550827624000762</v>
      </c>
    </row>
    <row r="12" spans="1:18" x14ac:dyDescent="0.25">
      <c r="B12" s="553" t="s">
        <v>748</v>
      </c>
      <c r="C12" s="554">
        <v>33.768450547995322</v>
      </c>
      <c r="D12" s="555">
        <v>21.906960773868391</v>
      </c>
      <c r="E12" s="555">
        <v>24.867939506441679</v>
      </c>
      <c r="F12" s="555">
        <v>30.1352426600928</v>
      </c>
      <c r="G12" s="556">
        <v>33.619420308364369</v>
      </c>
      <c r="H12" s="555">
        <v>2.5332054424499999</v>
      </c>
      <c r="I12" s="555">
        <v>1.29323697634</v>
      </c>
      <c r="J12" s="555">
        <v>1.49321692519</v>
      </c>
      <c r="K12" s="555">
        <v>2.7114663139999999</v>
      </c>
      <c r="L12" s="555">
        <v>2.2740375095099998</v>
      </c>
      <c r="M12" s="554">
        <v>0.29991858612972006</v>
      </c>
      <c r="N12" s="555">
        <v>0.35488058361767999</v>
      </c>
      <c r="O12" s="555">
        <v>0.38681125183907994</v>
      </c>
      <c r="P12" s="554">
        <v>26.661075017761402</v>
      </c>
      <c r="Q12" s="555">
        <v>33.201589557710477</v>
      </c>
      <c r="R12" s="556">
        <v>36.280269069713448</v>
      </c>
    </row>
    <row r="13" spans="1:18" ht="60" x14ac:dyDescent="0.25">
      <c r="B13" s="120" t="s">
        <v>749</v>
      </c>
      <c r="C13" s="546">
        <v>26.219967096313283</v>
      </c>
      <c r="D13" s="547">
        <v>14.33290143714723</v>
      </c>
      <c r="E13" s="547">
        <v>16.244451164211299</v>
      </c>
      <c r="F13" s="547">
        <v>20.38025893331578</v>
      </c>
      <c r="G13" s="548">
        <v>20.80449440811654</v>
      </c>
      <c r="H13" s="547">
        <v>1.96286484362</v>
      </c>
      <c r="I13" s="547">
        <v>0.68211071990999994</v>
      </c>
      <c r="J13" s="547">
        <v>1.16406291652</v>
      </c>
      <c r="K13" s="547">
        <v>1.900343976</v>
      </c>
      <c r="L13" s="547">
        <v>2.1268935839099998</v>
      </c>
      <c r="M13" s="546">
        <v>0.15380283350972002</v>
      </c>
      <c r="N13" s="547">
        <v>0.24478038081768</v>
      </c>
      <c r="O13" s="547">
        <v>0.16491018900908</v>
      </c>
      <c r="P13" s="546">
        <v>17.562316914241016</v>
      </c>
      <c r="Q13" s="547">
        <v>22.525383290133458</v>
      </c>
      <c r="R13" s="548">
        <v>23.096298181035621</v>
      </c>
    </row>
    <row r="14" spans="1:18" x14ac:dyDescent="0.25">
      <c r="B14" s="553" t="s">
        <v>750</v>
      </c>
      <c r="C14" s="554">
        <v>31.146033801142771</v>
      </c>
      <c r="D14" s="555">
        <v>52.805451226789003</v>
      </c>
      <c r="E14" s="555">
        <v>49.369104303014893</v>
      </c>
      <c r="F14" s="555">
        <v>59.134317404259399</v>
      </c>
      <c r="G14" s="556">
        <v>57.366153332135696</v>
      </c>
      <c r="H14" s="555">
        <v>0.53473553899999993</v>
      </c>
      <c r="I14" s="555">
        <v>0.55916897100000007</v>
      </c>
      <c r="J14" s="555">
        <v>0.98962771944999994</v>
      </c>
      <c r="K14" s="555">
        <v>0.80603057618000007</v>
      </c>
      <c r="L14" s="555">
        <v>0.34452586191000001</v>
      </c>
      <c r="M14" s="554">
        <v>0.26687716026999997</v>
      </c>
      <c r="N14" s="555">
        <v>0.21412162204000001</v>
      </c>
      <c r="O14" s="555">
        <v>0.25761389820000002</v>
      </c>
      <c r="P14" s="554">
        <v>50.625609182734891</v>
      </c>
      <c r="Q14" s="555">
        <v>60.154469602479395</v>
      </c>
      <c r="R14" s="556">
        <v>57.968293092245695</v>
      </c>
    </row>
    <row r="15" spans="1:18" ht="30" x14ac:dyDescent="0.25">
      <c r="B15" s="545" t="s">
        <v>751</v>
      </c>
      <c r="C15" s="546">
        <v>9.8478956387234895</v>
      </c>
      <c r="D15" s="547">
        <v>11.254171781854371</v>
      </c>
      <c r="E15" s="547">
        <v>14.147012558416939</v>
      </c>
      <c r="F15" s="547">
        <v>15.013203835373099</v>
      </c>
      <c r="G15" s="548">
        <v>16.620553036356359</v>
      </c>
      <c r="H15" s="547">
        <v>0.37441384995999999</v>
      </c>
      <c r="I15" s="547">
        <v>0.26301752939</v>
      </c>
      <c r="J15" s="547">
        <v>0.30805251152000002</v>
      </c>
      <c r="K15" s="547">
        <v>0.482639135</v>
      </c>
      <c r="L15" s="547">
        <v>0.31754084485</v>
      </c>
      <c r="M15" s="557">
        <v>8.4862840849999996E-2</v>
      </c>
      <c r="N15" s="558">
        <v>7.0020409770000014E-2</v>
      </c>
      <c r="O15" s="558">
        <v>0.11359106311</v>
      </c>
      <c r="P15" s="546">
        <v>14.53992791078694</v>
      </c>
      <c r="Q15" s="547">
        <v>15.565863380143099</v>
      </c>
      <c r="R15" s="548">
        <v>17.05168494431636</v>
      </c>
    </row>
    <row r="16" spans="1:18" x14ac:dyDescent="0.25">
      <c r="B16" s="559" t="s">
        <v>752</v>
      </c>
      <c r="C16" s="560">
        <v>17.669726649868927</v>
      </c>
      <c r="D16" s="561">
        <v>34.84919951694333</v>
      </c>
      <c r="E16" s="561">
        <v>28.243488419272921</v>
      </c>
      <c r="F16" s="562">
        <v>36.00931767979619</v>
      </c>
      <c r="G16" s="563">
        <v>35.418710175872199</v>
      </c>
      <c r="H16" s="562">
        <v>3.2752800000000002E-3</v>
      </c>
      <c r="I16" s="562">
        <v>4.9320959999999997E-2</v>
      </c>
      <c r="J16" s="561">
        <v>3.0790499999999998E-2</v>
      </c>
      <c r="K16" s="562">
        <v>0.29156579999999999</v>
      </c>
      <c r="L16" s="562">
        <v>5.5677000000000002E-5</v>
      </c>
      <c r="M16" s="564">
        <v>2.4182159999999999E-3</v>
      </c>
      <c r="N16" s="565">
        <v>0</v>
      </c>
      <c r="O16" s="566">
        <v>1.100054E-3</v>
      </c>
      <c r="P16" s="560">
        <v>28.276697135272919</v>
      </c>
      <c r="Q16" s="562">
        <v>36.300883479796191</v>
      </c>
      <c r="R16" s="563">
        <v>35.419865906872197</v>
      </c>
    </row>
    <row r="17" spans="2:18" x14ac:dyDescent="0.25">
      <c r="B17" s="553" t="s">
        <v>753</v>
      </c>
      <c r="C17" s="554">
        <v>838.18322108421137</v>
      </c>
      <c r="D17" s="555">
        <v>864.49489423910552</v>
      </c>
      <c r="E17" s="555">
        <v>930.45507724330912</v>
      </c>
      <c r="F17" s="555">
        <v>993.07893900052613</v>
      </c>
      <c r="G17" s="556">
        <v>1439.4399890369389</v>
      </c>
      <c r="H17" s="555">
        <v>43.460086322323441</v>
      </c>
      <c r="I17" s="555">
        <v>51.821546955909987</v>
      </c>
      <c r="J17" s="555">
        <v>60.050963382870009</v>
      </c>
      <c r="K17" s="555">
        <v>84.966553693769995</v>
      </c>
      <c r="L17" s="555">
        <v>95.44884872291999</v>
      </c>
      <c r="M17" s="554">
        <v>32.604750169207676</v>
      </c>
      <c r="N17" s="555">
        <v>34.897835066866698</v>
      </c>
      <c r="O17" s="555">
        <v>49.090041267108433</v>
      </c>
      <c r="P17" s="554">
        <v>1023.1107907953868</v>
      </c>
      <c r="Q17" s="555">
        <v>1112.9433277611629</v>
      </c>
      <c r="R17" s="556">
        <v>1583.9788790269674</v>
      </c>
    </row>
  </sheetData>
  <mergeCells count="5">
    <mergeCell ref="B5:B6"/>
    <mergeCell ref="C5:G5"/>
    <mergeCell ref="H5:L5"/>
    <mergeCell ref="M5:O5"/>
    <mergeCell ref="P5:R5"/>
  </mergeCells>
  <hyperlinks>
    <hyperlink ref="A1" location="Sommaire!A1" display="Retour sommair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Y34"/>
  <sheetViews>
    <sheetView showGridLines="0" workbookViewId="0">
      <selection activeCell="H37" sqref="H37"/>
    </sheetView>
  </sheetViews>
  <sheetFormatPr baseColWidth="10" defaultRowHeight="15" x14ac:dyDescent="0.25"/>
  <cols>
    <col min="1" max="1" width="36.28515625" customWidth="1"/>
    <col min="2" max="2" width="8.5703125" customWidth="1"/>
    <col min="3" max="13" width="6.140625" bestFit="1" customWidth="1"/>
    <col min="14" max="14" width="5.140625" bestFit="1" customWidth="1"/>
    <col min="15" max="25" width="6.140625" bestFit="1" customWidth="1"/>
  </cols>
  <sheetData>
    <row r="1" spans="1:2" x14ac:dyDescent="0.25">
      <c r="A1" s="2" t="s">
        <v>6</v>
      </c>
    </row>
    <row r="2" spans="1:2" ht="23.25" x14ac:dyDescent="0.35">
      <c r="B2" s="3" t="s">
        <v>40</v>
      </c>
    </row>
    <row r="3" spans="1:2" x14ac:dyDescent="0.25">
      <c r="B3" s="4" t="s">
        <v>8</v>
      </c>
    </row>
    <row r="29" spans="1:25" x14ac:dyDescent="0.25">
      <c r="A29" s="921"/>
      <c r="B29" s="1177" t="s">
        <v>415</v>
      </c>
      <c r="C29" s="1177"/>
      <c r="D29" s="1177"/>
      <c r="E29" s="1177"/>
      <c r="F29" s="1177"/>
      <c r="G29" s="1177"/>
      <c r="H29" s="1178" t="s">
        <v>666</v>
      </c>
      <c r="I29" s="1178"/>
      <c r="J29" s="1178"/>
      <c r="K29" s="1178"/>
      <c r="L29" s="1178"/>
      <c r="M29" s="1178"/>
      <c r="N29" s="1179" t="s">
        <v>704</v>
      </c>
      <c r="O29" s="1179"/>
      <c r="P29" s="1179"/>
      <c r="Q29" s="1179"/>
      <c r="R29" s="1179"/>
      <c r="S29" s="1179"/>
      <c r="T29" s="1179" t="s">
        <v>705</v>
      </c>
      <c r="U29" s="1179"/>
      <c r="V29" s="1179"/>
      <c r="W29" s="1179"/>
      <c r="X29" s="1179"/>
      <c r="Y29" s="1179"/>
    </row>
    <row r="30" spans="1:25" x14ac:dyDescent="0.25">
      <c r="A30" s="922"/>
      <c r="B30" s="923">
        <v>2015</v>
      </c>
      <c r="C30" s="923">
        <v>2016</v>
      </c>
      <c r="D30" s="923">
        <v>2017</v>
      </c>
      <c r="E30" s="923">
        <v>2018</v>
      </c>
      <c r="F30" s="923">
        <v>2019</v>
      </c>
      <c r="G30" s="923">
        <v>2020</v>
      </c>
      <c r="H30" s="923">
        <v>2015</v>
      </c>
      <c r="I30" s="923">
        <v>2016</v>
      </c>
      <c r="J30" s="923">
        <v>2017</v>
      </c>
      <c r="K30" s="923">
        <v>2018</v>
      </c>
      <c r="L30" s="923">
        <v>2019</v>
      </c>
      <c r="M30" s="923">
        <v>2020</v>
      </c>
      <c r="N30" s="923">
        <v>2015</v>
      </c>
      <c r="O30" s="923">
        <v>2016</v>
      </c>
      <c r="P30" s="923">
        <v>2017</v>
      </c>
      <c r="Q30" s="923">
        <v>2018</v>
      </c>
      <c r="R30" s="923">
        <v>2019</v>
      </c>
      <c r="S30" s="923">
        <v>2020</v>
      </c>
      <c r="T30" s="923">
        <v>2015</v>
      </c>
      <c r="U30" s="923">
        <v>2016</v>
      </c>
      <c r="V30" s="923">
        <v>2017</v>
      </c>
      <c r="W30" s="923">
        <v>2018</v>
      </c>
      <c r="X30" s="923">
        <v>2019</v>
      </c>
      <c r="Y30" s="923">
        <v>2020</v>
      </c>
    </row>
    <row r="31" spans="1:25" x14ac:dyDescent="0.25">
      <c r="A31" s="924" t="s">
        <v>707</v>
      </c>
      <c r="B31" s="925">
        <v>4.2466894254519202E-2</v>
      </c>
      <c r="C31" s="926">
        <v>4.0837893527903506E-2</v>
      </c>
      <c r="D31" s="927">
        <v>3.6181976153952106E-2</v>
      </c>
      <c r="E31" s="927">
        <v>3.2340866522245888E-2</v>
      </c>
      <c r="F31" s="927">
        <v>2.9176500853352171E-2</v>
      </c>
      <c r="G31" s="926">
        <v>2.6269751118413152E-2</v>
      </c>
      <c r="H31" s="925">
        <v>5.9254461927133198E-2</v>
      </c>
      <c r="I31" s="926">
        <v>5.8695092815432698E-2</v>
      </c>
      <c r="J31" s="927">
        <v>5.160352893224994E-2</v>
      </c>
      <c r="K31" s="927">
        <v>4.3952602738065671E-2</v>
      </c>
      <c r="L31" s="927">
        <v>3.9542246957516181E-2</v>
      </c>
      <c r="M31" s="926">
        <v>3.8948511194536573E-2</v>
      </c>
      <c r="N31" s="925">
        <v>4.8396245814133897E-2</v>
      </c>
      <c r="O31" s="926">
        <v>4.83872065331463E-2</v>
      </c>
      <c r="P31" s="927">
        <v>4.211400916308243E-2</v>
      </c>
      <c r="Q31" s="927">
        <v>3.387187333101109E-2</v>
      </c>
      <c r="R31" s="927">
        <v>3.2666205847540923E-2</v>
      </c>
      <c r="S31" s="926">
        <v>3.4928453641018833E-2</v>
      </c>
      <c r="T31" s="925">
        <v>9.8070691907860705E-2</v>
      </c>
      <c r="U31" s="926">
        <v>8.30655998005847E-2</v>
      </c>
      <c r="V31" s="927">
        <v>6.6639857311239795E-2</v>
      </c>
      <c r="W31" s="927">
        <v>5.9332372633681144E-2</v>
      </c>
      <c r="X31" s="927">
        <v>4.9565440585040817E-2</v>
      </c>
      <c r="Y31" s="926">
        <v>4.3773176592151242E-2</v>
      </c>
    </row>
    <row r="32" spans="1:25" ht="30" x14ac:dyDescent="0.25">
      <c r="A32" s="1112" t="s">
        <v>708</v>
      </c>
      <c r="B32" s="1113">
        <v>2.206948184894008E-2</v>
      </c>
      <c r="C32" s="1114">
        <v>2.0990678582086225E-2</v>
      </c>
      <c r="D32" s="1114">
        <v>1.8059575520591068E-2</v>
      </c>
      <c r="E32" s="1114">
        <v>1.6100707338726879E-2</v>
      </c>
      <c r="F32" s="1114">
        <v>1.4266957277981163E-2</v>
      </c>
      <c r="G32" s="1114">
        <v>1.284671614051896E-2</v>
      </c>
      <c r="H32" s="1113">
        <v>3.0643951873024867E-2</v>
      </c>
      <c r="I32" s="1114">
        <v>3.0934051241165567E-2</v>
      </c>
      <c r="J32" s="1114">
        <v>2.7120890454824964E-2</v>
      </c>
      <c r="K32" s="1114">
        <v>2.2999544692029306E-2</v>
      </c>
      <c r="L32" s="1114">
        <v>2.0209673285750629E-2</v>
      </c>
      <c r="M32" s="1114">
        <v>1.9043689797942836E-2</v>
      </c>
      <c r="N32" s="1113">
        <v>2.5050975653759303E-2</v>
      </c>
      <c r="O32" s="1114">
        <v>2.5379656178274927E-2</v>
      </c>
      <c r="P32" s="1114">
        <v>2.2203759592490813E-2</v>
      </c>
      <c r="Q32" s="1114">
        <v>1.7498890641673124E-2</v>
      </c>
      <c r="R32" s="1114">
        <v>1.6626742910492789E-2</v>
      </c>
      <c r="S32" s="1114">
        <v>1.7025129204322101E-2</v>
      </c>
      <c r="T32" s="1113">
        <v>5.063786698250991E-2</v>
      </c>
      <c r="U32" s="1114">
        <v>4.4066076563474832E-2</v>
      </c>
      <c r="V32" s="1114">
        <v>3.4912179795196223E-2</v>
      </c>
      <c r="W32" s="1114">
        <v>3.1391674879618747E-2</v>
      </c>
      <c r="X32" s="1114">
        <v>2.5432504902194831E-2</v>
      </c>
      <c r="Y32" s="1114">
        <v>2.1466261942589982E-2</v>
      </c>
    </row>
    <row r="33" spans="1:25" ht="30" x14ac:dyDescent="0.25">
      <c r="A33" s="1115" t="s">
        <v>709</v>
      </c>
      <c r="B33" s="1113">
        <v>2.0397412405579143E-2</v>
      </c>
      <c r="C33" s="1114">
        <v>1.9847214945817281E-2</v>
      </c>
      <c r="D33" s="1114">
        <v>1.8122400633361038E-2</v>
      </c>
      <c r="E33" s="1114">
        <v>1.624015918351901E-2</v>
      </c>
      <c r="F33" s="1114">
        <v>1.4909543575371009E-2</v>
      </c>
      <c r="G33" s="1114">
        <v>1.3423034977894191E-2</v>
      </c>
      <c r="H33" s="1113">
        <v>2.8610510054108373E-2</v>
      </c>
      <c r="I33" s="1114">
        <v>2.7761041574267172E-2</v>
      </c>
      <c r="J33" s="1114">
        <v>2.4482638477424976E-2</v>
      </c>
      <c r="K33" s="1114">
        <v>2.0953058046036366E-2</v>
      </c>
      <c r="L33" s="1114">
        <v>1.9332573671765552E-2</v>
      </c>
      <c r="M33" s="1114">
        <v>1.9904821396593737E-2</v>
      </c>
      <c r="N33" s="1113">
        <v>2.3345270160374579E-2</v>
      </c>
      <c r="O33" s="1114">
        <v>2.3007550354871367E-2</v>
      </c>
      <c r="P33" s="1114">
        <v>1.9910249570591617E-2</v>
      </c>
      <c r="Q33" s="1114">
        <v>1.6372982689337966E-2</v>
      </c>
      <c r="R33" s="1114">
        <v>1.6039462937048134E-2</v>
      </c>
      <c r="S33" s="1114">
        <v>1.7903324436696733E-2</v>
      </c>
      <c r="T33" s="1113">
        <v>4.7432824925350794E-2</v>
      </c>
      <c r="U33" s="1114">
        <v>3.8999523237109868E-2</v>
      </c>
      <c r="V33" s="1114">
        <v>3.1727677516043572E-2</v>
      </c>
      <c r="W33" s="1114">
        <v>2.7940697754062396E-2</v>
      </c>
      <c r="X33" s="1114">
        <v>2.4132935682845986E-2</v>
      </c>
      <c r="Y33" s="1114">
        <v>2.230691464956126E-2</v>
      </c>
    </row>
    <row r="34" spans="1:25" x14ac:dyDescent="0.25">
      <c r="A34" s="1116" t="s">
        <v>710</v>
      </c>
      <c r="B34" s="925">
        <v>0.5196867403740385</v>
      </c>
      <c r="C34" s="926">
        <v>0.51400003204729017</v>
      </c>
      <c r="D34" s="926">
        <v>0.49913181755879432</v>
      </c>
      <c r="E34" s="926">
        <v>0.49784403048235881</v>
      </c>
      <c r="F34" s="926">
        <v>0.48898794785879857</v>
      </c>
      <c r="G34" s="926">
        <v>0.48903075185643319</v>
      </c>
      <c r="H34" s="925">
        <v>0.51715855441753122</v>
      </c>
      <c r="I34" s="926">
        <v>0.52702959919388792</v>
      </c>
      <c r="J34" s="926">
        <v>0.52556270890759949</v>
      </c>
      <c r="K34" s="926">
        <v>0.52328060818364863</v>
      </c>
      <c r="L34" s="926">
        <v>0.51109066481385623</v>
      </c>
      <c r="M34" s="926">
        <v>0.48894525654203058</v>
      </c>
      <c r="N34" s="925">
        <v>0.03</v>
      </c>
      <c r="O34" s="926">
        <v>0.52451170457400398</v>
      </c>
      <c r="P34" s="926">
        <v>0.52722977540582516</v>
      </c>
      <c r="Q34" s="926">
        <v>0.51662010160070393</v>
      </c>
      <c r="R34" s="926">
        <v>0.50898910599207015</v>
      </c>
      <c r="S34" s="926">
        <v>0.48742865571146693</v>
      </c>
      <c r="T34" s="925">
        <v>0.51634046826227309</v>
      </c>
      <c r="U34" s="926">
        <v>0.53049730176227117</v>
      </c>
      <c r="V34" s="926">
        <v>0.52389337558362037</v>
      </c>
      <c r="W34" s="926">
        <v>0.5290817387909188</v>
      </c>
      <c r="X34" s="926">
        <v>0.51310963046035207</v>
      </c>
      <c r="Y34" s="926">
        <v>0.49039762735517339</v>
      </c>
    </row>
  </sheetData>
  <mergeCells count="4">
    <mergeCell ref="B29:G29"/>
    <mergeCell ref="H29:M29"/>
    <mergeCell ref="N29:S29"/>
    <mergeCell ref="T29:Y29"/>
  </mergeCells>
  <hyperlinks>
    <hyperlink ref="A1" location="Sommaire!A1" display="Retour sommaire"/>
  </hyperlink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5"/>
  <dimension ref="A1:W20"/>
  <sheetViews>
    <sheetView showGridLines="0" workbookViewId="0"/>
  </sheetViews>
  <sheetFormatPr baseColWidth="10" defaultRowHeight="15" x14ac:dyDescent="0.25"/>
  <cols>
    <col min="2" max="2" width="39.42578125" customWidth="1"/>
    <col min="3" max="23" width="7.42578125" bestFit="1" customWidth="1"/>
  </cols>
  <sheetData>
    <row r="1" spans="1:23" x14ac:dyDescent="0.25">
      <c r="A1" s="2" t="s">
        <v>6</v>
      </c>
    </row>
    <row r="2" spans="1:23" ht="23.25" x14ac:dyDescent="0.35">
      <c r="B2" s="3" t="s">
        <v>756</v>
      </c>
    </row>
    <row r="3" spans="1:23" x14ac:dyDescent="0.25">
      <c r="B3" s="4" t="s">
        <v>757</v>
      </c>
    </row>
    <row r="5" spans="1:23" x14ac:dyDescent="0.25">
      <c r="B5" s="567" t="s">
        <v>233</v>
      </c>
      <c r="C5" s="1275" t="s">
        <v>234</v>
      </c>
      <c r="D5" s="1276"/>
      <c r="E5" s="1276"/>
      <c r="F5" s="1276"/>
      <c r="G5" s="1276"/>
      <c r="H5" s="1276"/>
      <c r="I5" s="1276"/>
      <c r="J5" s="1275" t="s">
        <v>235</v>
      </c>
      <c r="K5" s="1276"/>
      <c r="L5" s="1276"/>
      <c r="M5" s="1276"/>
      <c r="N5" s="1276"/>
      <c r="O5" s="1276"/>
      <c r="P5" s="1277"/>
      <c r="Q5" s="1275" t="s">
        <v>758</v>
      </c>
      <c r="R5" s="1276"/>
      <c r="S5" s="1276"/>
      <c r="T5" s="1276"/>
      <c r="U5" s="1276"/>
      <c r="V5" s="1276"/>
      <c r="W5" s="1276"/>
    </row>
    <row r="6" spans="1:23" x14ac:dyDescent="0.25">
      <c r="B6" s="568"/>
      <c r="C6" s="569">
        <v>2014</v>
      </c>
      <c r="D6" s="569">
        <v>2015</v>
      </c>
      <c r="E6" s="569">
        <v>2016</v>
      </c>
      <c r="F6" s="569">
        <v>2017</v>
      </c>
      <c r="G6" s="569">
        <v>2018</v>
      </c>
      <c r="H6" s="569">
        <v>2019</v>
      </c>
      <c r="I6" s="569">
        <v>2020</v>
      </c>
      <c r="J6" s="569">
        <v>2014</v>
      </c>
      <c r="K6" s="569">
        <v>2015</v>
      </c>
      <c r="L6" s="569">
        <v>2016</v>
      </c>
      <c r="M6" s="569">
        <v>2017</v>
      </c>
      <c r="N6" s="569">
        <v>2018</v>
      </c>
      <c r="O6" s="569">
        <v>2019</v>
      </c>
      <c r="P6" s="569">
        <v>2020</v>
      </c>
      <c r="Q6" s="569">
        <v>2014</v>
      </c>
      <c r="R6" s="569">
        <v>2015</v>
      </c>
      <c r="S6" s="569">
        <v>2016</v>
      </c>
      <c r="T6" s="569">
        <v>2017</v>
      </c>
      <c r="U6" s="569">
        <v>2018</v>
      </c>
      <c r="V6" s="569">
        <v>2019</v>
      </c>
      <c r="W6" s="945">
        <v>2020</v>
      </c>
    </row>
    <row r="7" spans="1:23" x14ac:dyDescent="0.25">
      <c r="B7" s="570" t="s">
        <v>759</v>
      </c>
      <c r="C7" s="1011">
        <v>3424.7657349720866</v>
      </c>
      <c r="D7" s="1012">
        <v>3459.4273876015927</v>
      </c>
      <c r="E7" s="1012">
        <v>3721.3396992230273</v>
      </c>
      <c r="F7" s="1012">
        <v>3817.2824298320979</v>
      </c>
      <c r="G7" s="1012">
        <v>4081.6862957308203</v>
      </c>
      <c r="H7" s="1012">
        <v>4284.2350905971307</v>
      </c>
      <c r="I7" s="1013">
        <v>4932.3580238730792</v>
      </c>
      <c r="J7" s="573">
        <v>283.56046020543789</v>
      </c>
      <c r="K7" s="571">
        <v>288.75249073464113</v>
      </c>
      <c r="L7" s="571">
        <v>332.01952482179126</v>
      </c>
      <c r="M7" s="571">
        <v>316.52726679712657</v>
      </c>
      <c r="N7" s="571">
        <v>353.48895090833003</v>
      </c>
      <c r="O7" s="571">
        <v>394.19771293418006</v>
      </c>
      <c r="P7" s="572">
        <v>383.83217796229007</v>
      </c>
      <c r="Q7" s="573">
        <v>3707.1664251302454</v>
      </c>
      <c r="R7" s="571">
        <v>3745.3858516296527</v>
      </c>
      <c r="S7" s="571">
        <v>4053.4832890429452</v>
      </c>
      <c r="T7" s="571">
        <v>4134.3928316378715</v>
      </c>
      <c r="U7" s="571">
        <v>4435.1752466391499</v>
      </c>
      <c r="V7" s="571">
        <v>4678.432803531311</v>
      </c>
      <c r="W7" s="571">
        <v>5316.1902018353694</v>
      </c>
    </row>
    <row r="8" spans="1:23" x14ac:dyDescent="0.25">
      <c r="B8" s="574" t="s">
        <v>760</v>
      </c>
      <c r="C8" s="1014">
        <v>587.80781102158642</v>
      </c>
      <c r="D8" s="1015">
        <v>610.72443253837992</v>
      </c>
      <c r="E8" s="1015">
        <v>599.39473453689629</v>
      </c>
      <c r="F8" s="1015">
        <v>607.93709987134901</v>
      </c>
      <c r="G8" s="1015">
        <v>693.04148535004003</v>
      </c>
      <c r="H8" s="1015">
        <v>711.67069263936003</v>
      </c>
      <c r="I8" s="1016">
        <v>741.77259862642995</v>
      </c>
      <c r="J8" s="577">
        <v>10.999183528843666</v>
      </c>
      <c r="K8" s="575">
        <v>17.232362774643097</v>
      </c>
      <c r="L8" s="575">
        <v>22.230626144584466</v>
      </c>
      <c r="M8" s="575">
        <v>25.348278514379967</v>
      </c>
      <c r="N8" s="575">
        <v>28.228633416500003</v>
      </c>
      <c r="O8" s="575">
        <v>28.181404117770001</v>
      </c>
      <c r="P8" s="576">
        <v>36.754245260060003</v>
      </c>
      <c r="Q8" s="577">
        <v>597.78900059797911</v>
      </c>
      <c r="R8" s="575">
        <v>624.26393837751152</v>
      </c>
      <c r="S8" s="575">
        <v>621.77724366783332</v>
      </c>
      <c r="T8" s="575">
        <v>633.84478945390583</v>
      </c>
      <c r="U8" s="575">
        <v>721.27011876654001</v>
      </c>
      <c r="V8" s="575">
        <v>739.85209675713008</v>
      </c>
      <c r="W8" s="575">
        <v>778.52684388648993</v>
      </c>
    </row>
    <row r="9" spans="1:23" x14ac:dyDescent="0.25">
      <c r="B9" s="559" t="s">
        <v>761</v>
      </c>
      <c r="C9" s="1017">
        <v>226.26010452557057</v>
      </c>
      <c r="D9" s="1018">
        <v>200.88828229560698</v>
      </c>
      <c r="E9" s="1018">
        <v>197.72710556971128</v>
      </c>
      <c r="F9" s="1018">
        <v>203.65853861040193</v>
      </c>
      <c r="G9" s="1018">
        <v>142.28021145969001</v>
      </c>
      <c r="H9" s="1018">
        <v>197.10846723982002</v>
      </c>
      <c r="I9" s="1019">
        <v>207.21458190850001</v>
      </c>
      <c r="J9" s="580">
        <v>15.256744059662624</v>
      </c>
      <c r="K9" s="578">
        <v>15.408550220432957</v>
      </c>
      <c r="L9" s="578">
        <v>15.423401208801566</v>
      </c>
      <c r="M9" s="578">
        <v>13.435167565631955</v>
      </c>
      <c r="N9" s="578">
        <v>13.947048189249999</v>
      </c>
      <c r="O9" s="578">
        <v>15.898612110100002</v>
      </c>
      <c r="P9" s="579">
        <v>16.179132244989997</v>
      </c>
      <c r="Q9" s="580">
        <v>241.36463897324762</v>
      </c>
      <c r="R9" s="578">
        <v>216.00569897590839</v>
      </c>
      <c r="S9" s="578">
        <v>213.16646076036659</v>
      </c>
      <c r="T9" s="578">
        <v>217.1890810977855</v>
      </c>
      <c r="U9" s="578">
        <v>156.22725964893999</v>
      </c>
      <c r="V9" s="578">
        <v>213.00707934991999</v>
      </c>
      <c r="W9" s="578">
        <v>223.39371415349001</v>
      </c>
    </row>
    <row r="10" spans="1:23" x14ac:dyDescent="0.25">
      <c r="B10" s="574" t="s">
        <v>307</v>
      </c>
      <c r="C10" s="1014">
        <v>837.19842541335777</v>
      </c>
      <c r="D10" s="1015">
        <v>762.68747030728321</v>
      </c>
      <c r="E10" s="1015">
        <v>723.37353900843118</v>
      </c>
      <c r="F10" s="1015">
        <v>663.28024856874072</v>
      </c>
      <c r="G10" s="1015">
        <v>660.65549373916008</v>
      </c>
      <c r="H10" s="1015">
        <v>712.93677179496001</v>
      </c>
      <c r="I10" s="1016">
        <v>795.49046044585998</v>
      </c>
      <c r="J10" s="577">
        <v>150.61314777749934</v>
      </c>
      <c r="K10" s="575">
        <v>125.72356666311558</v>
      </c>
      <c r="L10" s="575">
        <v>128.68041444979076</v>
      </c>
      <c r="M10" s="575">
        <v>108.19403360988247</v>
      </c>
      <c r="N10" s="575">
        <v>100.57099845299001</v>
      </c>
      <c r="O10" s="575">
        <v>87.775787319800003</v>
      </c>
      <c r="P10" s="576">
        <v>89.332167731310008</v>
      </c>
      <c r="Q10" s="577">
        <v>989.29543131199625</v>
      </c>
      <c r="R10" s="575">
        <v>893.67992823254735</v>
      </c>
      <c r="S10" s="575">
        <v>851.80732442120041</v>
      </c>
      <c r="T10" s="575">
        <v>770.58533560089768</v>
      </c>
      <c r="U10" s="575">
        <v>761.22649219215009</v>
      </c>
      <c r="V10" s="575">
        <v>800.7125591147601</v>
      </c>
      <c r="W10" s="575">
        <v>884.82262817716992</v>
      </c>
    </row>
    <row r="11" spans="1:23" x14ac:dyDescent="0.25">
      <c r="B11" s="581" t="s">
        <v>247</v>
      </c>
      <c r="C11" s="1020">
        <v>1467.967924098295</v>
      </c>
      <c r="D11" s="1021">
        <v>1329.0001345396367</v>
      </c>
      <c r="E11" s="1021">
        <v>1335.3535087902842</v>
      </c>
      <c r="F11" s="1021">
        <v>1073.4543131394098</v>
      </c>
      <c r="G11" s="1021">
        <v>1046.90534549158</v>
      </c>
      <c r="H11" s="1021">
        <v>1105.2546931524901</v>
      </c>
      <c r="I11" s="1022">
        <v>1187.3075794406802</v>
      </c>
      <c r="J11" s="584">
        <v>183.32947388151536</v>
      </c>
      <c r="K11" s="582">
        <v>138.84752384282021</v>
      </c>
      <c r="L11" s="582">
        <v>140.41291272766264</v>
      </c>
      <c r="M11" s="582">
        <v>116.56526053237238</v>
      </c>
      <c r="N11" s="582">
        <v>102.55137601424001</v>
      </c>
      <c r="O11" s="582">
        <v>107.14844412195001</v>
      </c>
      <c r="P11" s="583">
        <v>121.13031809584001</v>
      </c>
      <c r="Q11" s="584">
        <v>1652.14351338501</v>
      </c>
      <c r="R11" s="582">
        <v>1469.4214982078283</v>
      </c>
      <c r="S11" s="582">
        <v>1475.7211485886439</v>
      </c>
      <c r="T11" s="582">
        <v>1189.6705992506079</v>
      </c>
      <c r="U11" s="582">
        <v>1149.45672150582</v>
      </c>
      <c r="V11" s="582">
        <v>1212.4031372744398</v>
      </c>
      <c r="W11" s="582">
        <v>1308.4378975365203</v>
      </c>
    </row>
    <row r="12" spans="1:23" x14ac:dyDescent="0.25">
      <c r="B12" s="585" t="s">
        <v>762</v>
      </c>
      <c r="C12" s="586">
        <v>6544</v>
      </c>
      <c r="D12" s="587">
        <v>6362.7277072999996</v>
      </c>
      <c r="E12" s="588">
        <v>6577.1885871283503</v>
      </c>
      <c r="F12" s="588">
        <v>6365.6126299999996</v>
      </c>
      <c r="G12" s="589">
        <v>6624.5688327582993</v>
      </c>
      <c r="H12" s="589">
        <v>7011.2057150604296</v>
      </c>
      <c r="I12" s="590">
        <v>7864.1432441956404</v>
      </c>
      <c r="J12" s="591">
        <v>643.75901337710002</v>
      </c>
      <c r="K12" s="592">
        <v>585.2820059953001</v>
      </c>
      <c r="L12" s="589">
        <v>638.7668793546602</v>
      </c>
      <c r="M12" s="589">
        <v>580.07000700000003</v>
      </c>
      <c r="N12" s="589">
        <v>599.04464976989993</v>
      </c>
      <c r="O12" s="589">
        <v>632.75522325117004</v>
      </c>
      <c r="P12" s="590">
        <v>648.00755713888987</v>
      </c>
      <c r="Q12" s="591">
        <v>7187.7590133771</v>
      </c>
      <c r="R12" s="592">
        <v>6948.0097132952997</v>
      </c>
      <c r="S12" s="589">
        <v>7215.9554664830102</v>
      </c>
      <c r="T12" s="589">
        <v>6945.6826369999999</v>
      </c>
      <c r="U12" s="589">
        <v>7223.6134825281988</v>
      </c>
      <c r="V12" s="589">
        <v>7643.9609383115994</v>
      </c>
      <c r="W12" s="589">
        <v>8512.1508013345301</v>
      </c>
    </row>
    <row r="13" spans="1:23" x14ac:dyDescent="0.25">
      <c r="B13" s="593" t="s">
        <v>763</v>
      </c>
      <c r="C13" s="594">
        <v>0.15779202170267706</v>
      </c>
      <c r="D13" s="595">
        <v>0.15088992654113387</v>
      </c>
      <c r="E13" s="595">
        <v>0.1377038605439789</v>
      </c>
      <c r="F13" s="595">
        <v>0.15678940932555036</v>
      </c>
      <c r="G13" s="595">
        <v>0.14905270580168428</v>
      </c>
      <c r="H13" s="595">
        <v>0.15033312618685807</v>
      </c>
      <c r="I13" s="596">
        <v>0.18668069984904101</v>
      </c>
      <c r="J13" s="595">
        <v>0.43302333344969468</v>
      </c>
      <c r="K13" s="595">
        <v>0.42480958565171106</v>
      </c>
      <c r="L13" s="595">
        <v>0.38010488005038484</v>
      </c>
      <c r="M13" s="595">
        <v>0.39113696030680745</v>
      </c>
      <c r="N13" s="595">
        <v>0.29735114201831281</v>
      </c>
      <c r="O13" s="595">
        <v>0.23347349940486933</v>
      </c>
      <c r="P13" s="596">
        <v>0.30944565225508802</v>
      </c>
      <c r="Q13" s="594">
        <v>0.18297853579905674</v>
      </c>
      <c r="R13" s="595">
        <v>0.17615211062593758</v>
      </c>
      <c r="S13" s="595">
        <v>0.15907097614469318</v>
      </c>
      <c r="T13" s="595">
        <v>0.17599664891483452</v>
      </c>
      <c r="U13" s="595">
        <v>0.16135089769687438</v>
      </c>
      <c r="V13" s="595">
        <v>0.15721535725021674</v>
      </c>
      <c r="W13" s="595">
        <v>0.19602647141343135</v>
      </c>
    </row>
    <row r="14" spans="1:23" x14ac:dyDescent="0.25">
      <c r="B14" s="597"/>
      <c r="C14" s="598"/>
      <c r="D14" s="598"/>
      <c r="E14" s="598"/>
      <c r="F14" s="598"/>
      <c r="G14" s="598"/>
      <c r="H14" s="598"/>
      <c r="I14" s="598"/>
      <c r="J14" s="598"/>
      <c r="K14" s="598"/>
      <c r="L14" s="598"/>
      <c r="M14" s="598"/>
      <c r="N14" s="598"/>
      <c r="O14" s="598"/>
      <c r="P14" s="598"/>
      <c r="Q14" s="598"/>
      <c r="R14" s="598"/>
      <c r="S14" s="598"/>
      <c r="T14" s="598"/>
      <c r="U14" s="598"/>
      <c r="V14" s="598"/>
      <c r="W14" s="598"/>
    </row>
    <row r="15" spans="1:23" x14ac:dyDescent="0.25">
      <c r="B15" s="599" t="s">
        <v>764</v>
      </c>
      <c r="C15" s="600"/>
      <c r="D15" s="600"/>
      <c r="E15" s="600"/>
      <c r="F15" s="600"/>
      <c r="G15" s="600"/>
      <c r="H15" s="600"/>
      <c r="I15" s="600"/>
      <c r="J15" s="600"/>
      <c r="K15" s="600"/>
      <c r="L15" s="600"/>
      <c r="M15" s="600"/>
      <c r="N15" s="600"/>
      <c r="O15" s="600"/>
      <c r="P15" s="600"/>
      <c r="Q15" s="600"/>
      <c r="R15" s="600"/>
      <c r="S15" s="600"/>
      <c r="T15" s="600"/>
      <c r="U15" s="600"/>
      <c r="V15" s="600"/>
      <c r="W15" s="600"/>
    </row>
    <row r="16" spans="1:23" x14ac:dyDescent="0.25">
      <c r="B16" s="559" t="s">
        <v>759</v>
      </c>
      <c r="C16" s="598"/>
      <c r="D16" s="598">
        <v>0.10181222236634484</v>
      </c>
      <c r="E16" s="598">
        <v>9.3136800790826174E-2</v>
      </c>
      <c r="F16" s="598">
        <v>9.8256890992166099E-2</v>
      </c>
      <c r="G16" s="598">
        <v>0.10518467965639895</v>
      </c>
      <c r="H16" s="598">
        <v>0.10308345526127412</v>
      </c>
      <c r="I16" s="601">
        <v>0.13819609711898925</v>
      </c>
      <c r="J16" s="598">
        <v>0.42766456680088971</v>
      </c>
      <c r="K16" s="598">
        <v>0.39871570104034504</v>
      </c>
      <c r="L16" s="598">
        <v>0.3497707721992635</v>
      </c>
      <c r="M16" s="598">
        <v>0.34426061805868086</v>
      </c>
      <c r="N16" s="598">
        <v>0.23903481477790889</v>
      </c>
      <c r="O16" s="598">
        <v>0.21185775502856477</v>
      </c>
      <c r="P16" s="601">
        <v>0.3247857901531061</v>
      </c>
      <c r="Q16" s="598">
        <v>0.13571188429276279</v>
      </c>
      <c r="R16" s="598">
        <v>0.12687258765487006</v>
      </c>
      <c r="S16" s="598">
        <v>0.1140688763529578</v>
      </c>
      <c r="T16" s="598">
        <v>0.11674021748739401</v>
      </c>
      <c r="U16" s="598">
        <v>0.11585270092092383</v>
      </c>
      <c r="V16" s="598">
        <v>0.11224861419268335</v>
      </c>
      <c r="W16" s="598">
        <v>0.15166798686399394</v>
      </c>
    </row>
    <row r="17" spans="2:23" x14ac:dyDescent="0.25">
      <c r="B17" s="574" t="s">
        <v>760</v>
      </c>
      <c r="C17" s="602"/>
      <c r="D17" s="602">
        <v>0.31854394561900351</v>
      </c>
      <c r="E17" s="602">
        <v>0.32627692818816179</v>
      </c>
      <c r="F17" s="602">
        <v>0.35473346771479047</v>
      </c>
      <c r="G17" s="602">
        <v>0.27192529555193262</v>
      </c>
      <c r="H17" s="602">
        <v>0.26593453203062645</v>
      </c>
      <c r="I17" s="603">
        <v>0.29483056261060392</v>
      </c>
      <c r="J17" s="602">
        <v>0.17488540381370316</v>
      </c>
      <c r="K17" s="602">
        <v>0.28106413108553874</v>
      </c>
      <c r="L17" s="602">
        <v>0.14426411062729824</v>
      </c>
      <c r="M17" s="602">
        <v>0.17274769619169653</v>
      </c>
      <c r="N17" s="602">
        <v>0.12547918417721182</v>
      </c>
      <c r="O17" s="602">
        <v>0.19091007936710747</v>
      </c>
      <c r="P17" s="603">
        <v>0.17310857842356395</v>
      </c>
      <c r="Q17" s="602">
        <v>0.327949538656582</v>
      </c>
      <c r="R17" s="602">
        <v>0.31741124026945405</v>
      </c>
      <c r="S17" s="602">
        <v>0.31979682745869731</v>
      </c>
      <c r="T17" s="602">
        <v>0.34759110273035249</v>
      </c>
      <c r="U17" s="602">
        <v>0.26619377626989371</v>
      </c>
      <c r="V17" s="602">
        <v>0.2630768062385494</v>
      </c>
      <c r="W17" s="602">
        <v>0.28908406883780358</v>
      </c>
    </row>
    <row r="18" spans="2:23" x14ac:dyDescent="0.25">
      <c r="B18" s="559" t="s">
        <v>761</v>
      </c>
      <c r="C18" s="598"/>
      <c r="D18" s="598">
        <v>0.47885505387336097</v>
      </c>
      <c r="E18" s="598">
        <v>0.4544526648183323</v>
      </c>
      <c r="F18" s="598">
        <v>0.46846546020845642</v>
      </c>
      <c r="G18" s="598">
        <v>0.48927196961133662</v>
      </c>
      <c r="H18" s="598">
        <v>0.51427245881394423</v>
      </c>
      <c r="I18" s="601">
        <v>0.55322031074733757</v>
      </c>
      <c r="J18" s="598">
        <v>7.8310172195194974E-4</v>
      </c>
      <c r="K18" s="598">
        <v>4.5532616744008874E-4</v>
      </c>
      <c r="L18" s="598">
        <v>0</v>
      </c>
      <c r="M18" s="598">
        <v>0</v>
      </c>
      <c r="N18" s="598">
        <v>1.226145401374684E-3</v>
      </c>
      <c r="O18" s="598">
        <v>1.3783593088656191E-3</v>
      </c>
      <c r="P18" s="601">
        <v>6.3304077980891309E-3</v>
      </c>
      <c r="Q18" s="598">
        <v>0.48385132918967488</v>
      </c>
      <c r="R18" s="598">
        <v>0.44149302686221553</v>
      </c>
      <c r="S18" s="598">
        <v>0.4217100885218602</v>
      </c>
      <c r="T18" s="598">
        <v>0.44002597472277277</v>
      </c>
      <c r="U18" s="598">
        <v>0.44570211730698078</v>
      </c>
      <c r="V18" s="598">
        <v>0.47599061218951966</v>
      </c>
      <c r="W18" s="598">
        <v>0.5136121951081204</v>
      </c>
    </row>
    <row r="19" spans="2:23" x14ac:dyDescent="0.25">
      <c r="B19" s="574" t="s">
        <v>307</v>
      </c>
      <c r="C19" s="602"/>
      <c r="D19" s="602">
        <v>0.28401918520965225</v>
      </c>
      <c r="E19" s="602">
        <v>0.23019724080740525</v>
      </c>
      <c r="F19" s="602">
        <v>0.33601166636639085</v>
      </c>
      <c r="G19" s="602">
        <v>0.31205513660580636</v>
      </c>
      <c r="H19" s="602">
        <v>0.29631150910971071</v>
      </c>
      <c r="I19" s="603">
        <v>0.39220541110641516</v>
      </c>
      <c r="J19" s="602">
        <v>0.66214472147986791</v>
      </c>
      <c r="K19" s="602">
        <v>0.67196097916627728</v>
      </c>
      <c r="L19" s="602">
        <v>0.59032948615479508</v>
      </c>
      <c r="M19" s="602">
        <v>0.69304076952122373</v>
      </c>
      <c r="N19" s="602">
        <v>0.56154914953626933</v>
      </c>
      <c r="O19" s="602">
        <v>0.43222761413068961</v>
      </c>
      <c r="P19" s="603">
        <v>0.50007660832216216</v>
      </c>
      <c r="Q19" s="602">
        <v>0.34278279883674989</v>
      </c>
      <c r="R19" s="602">
        <v>0.3437700501616705</v>
      </c>
      <c r="S19" s="602">
        <v>0.28437187681055576</v>
      </c>
      <c r="T19" s="602">
        <v>0.38520715183317494</v>
      </c>
      <c r="U19" s="602">
        <v>0.34501754956151059</v>
      </c>
      <c r="V19" s="602">
        <v>0.31121091713304255</v>
      </c>
      <c r="W19" s="602">
        <v>0.40309614510912289</v>
      </c>
    </row>
    <row r="20" spans="2:23" x14ac:dyDescent="0.25">
      <c r="B20" s="559" t="s">
        <v>247</v>
      </c>
      <c r="C20" s="598"/>
      <c r="D20" s="598">
        <v>7.5622800746106389E-2</v>
      </c>
      <c r="E20" s="598">
        <v>8.025268925699662E-2</v>
      </c>
      <c r="F20" s="598">
        <v>8.2960039748089021E-2</v>
      </c>
      <c r="G20" s="598">
        <v>8.9644086585872529E-2</v>
      </c>
      <c r="H20" s="598">
        <v>9.9982455103507673E-2</v>
      </c>
      <c r="I20" s="601">
        <v>0.11885961771243855</v>
      </c>
      <c r="J20" s="598">
        <v>0.30453732465570765</v>
      </c>
      <c r="K20" s="598">
        <v>0.3215280733969077</v>
      </c>
      <c r="L20" s="598">
        <v>0.33826487961840995</v>
      </c>
      <c r="M20" s="598">
        <v>0.33077791444573068</v>
      </c>
      <c r="N20" s="598">
        <v>0.32759852161452224</v>
      </c>
      <c r="O20" s="598">
        <v>0.19483798091635848</v>
      </c>
      <c r="P20" s="601">
        <v>0.2040947490352461</v>
      </c>
      <c r="Q20" s="598">
        <v>9.6938548340134212E-2</v>
      </c>
      <c r="R20" s="598">
        <v>0.10106194676498426</v>
      </c>
      <c r="S20" s="598">
        <v>0.10469858106055911</v>
      </c>
      <c r="T20" s="598">
        <v>0.1067894940739775</v>
      </c>
      <c r="U20" s="598">
        <v>0.11087372862834201</v>
      </c>
      <c r="V20" s="598">
        <v>0.10836549346322764</v>
      </c>
      <c r="W20" s="598">
        <v>0.12675036941682671</v>
      </c>
    </row>
  </sheetData>
  <mergeCells count="3">
    <mergeCell ref="C5:I5"/>
    <mergeCell ref="J5:P5"/>
    <mergeCell ref="Q5:W5"/>
  </mergeCells>
  <hyperlinks>
    <hyperlink ref="A1" location="Sommaire!A1" display="Retour sommaire"/>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6"/>
  <dimension ref="A1:X15"/>
  <sheetViews>
    <sheetView showGridLines="0" workbookViewId="0"/>
  </sheetViews>
  <sheetFormatPr baseColWidth="10" defaultRowHeight="15" x14ac:dyDescent="0.25"/>
  <cols>
    <col min="3" max="3" width="55.5703125" customWidth="1"/>
    <col min="4" max="24" width="5.5703125" bestFit="1" customWidth="1"/>
  </cols>
  <sheetData>
    <row r="1" spans="1:24" x14ac:dyDescent="0.25">
      <c r="A1" s="2" t="s">
        <v>6</v>
      </c>
    </row>
    <row r="2" spans="1:24" ht="23.25" x14ac:dyDescent="0.35">
      <c r="B2" s="3" t="s">
        <v>767</v>
      </c>
    </row>
    <row r="3" spans="1:24" x14ac:dyDescent="0.25">
      <c r="B3" s="4" t="s">
        <v>768</v>
      </c>
    </row>
    <row r="5" spans="1:24" x14ac:dyDescent="0.25">
      <c r="B5" s="1280" t="s">
        <v>233</v>
      </c>
      <c r="C5" s="1281"/>
      <c r="D5" s="1284" t="s">
        <v>234</v>
      </c>
      <c r="E5" s="1285"/>
      <c r="F5" s="1285"/>
      <c r="G5" s="1285"/>
      <c r="H5" s="1285"/>
      <c r="I5" s="1285"/>
      <c r="J5" s="1286"/>
      <c r="K5" s="1284" t="s">
        <v>235</v>
      </c>
      <c r="L5" s="1285"/>
      <c r="M5" s="1285"/>
      <c r="N5" s="1285"/>
      <c r="O5" s="1285"/>
      <c r="P5" s="1285"/>
      <c r="Q5" s="1286"/>
      <c r="R5" s="1284" t="s">
        <v>769</v>
      </c>
      <c r="S5" s="1285"/>
      <c r="T5" s="1285"/>
      <c r="U5" s="1285"/>
      <c r="V5" s="1285"/>
      <c r="W5" s="1285"/>
      <c r="X5" s="1285"/>
    </row>
    <row r="6" spans="1:24" x14ac:dyDescent="0.25">
      <c r="B6" s="1282"/>
      <c r="C6" s="1283"/>
      <c r="D6" s="604">
        <v>2014</v>
      </c>
      <c r="E6" s="605">
        <v>2015</v>
      </c>
      <c r="F6" s="606">
        <v>2016</v>
      </c>
      <c r="G6" s="604">
        <v>2017</v>
      </c>
      <c r="H6" s="604">
        <v>2018</v>
      </c>
      <c r="I6" s="605">
        <v>2019</v>
      </c>
      <c r="J6" s="143">
        <v>2020</v>
      </c>
      <c r="K6" s="606">
        <v>2014</v>
      </c>
      <c r="L6" s="604">
        <v>2015</v>
      </c>
      <c r="M6" s="604">
        <v>2016</v>
      </c>
      <c r="N6" s="604">
        <v>2017</v>
      </c>
      <c r="O6" s="604">
        <v>2018</v>
      </c>
      <c r="P6" s="605">
        <v>2019</v>
      </c>
      <c r="Q6" s="143">
        <v>2020</v>
      </c>
      <c r="R6" s="606">
        <v>2014</v>
      </c>
      <c r="S6" s="604">
        <v>2015</v>
      </c>
      <c r="T6" s="604">
        <v>2016</v>
      </c>
      <c r="U6" s="604">
        <v>2017</v>
      </c>
      <c r="V6" s="604">
        <v>2018</v>
      </c>
      <c r="W6" s="605">
        <v>2019</v>
      </c>
      <c r="X6" s="607">
        <v>2020</v>
      </c>
    </row>
    <row r="7" spans="1:24" x14ac:dyDescent="0.25">
      <c r="B7" s="1278" t="s">
        <v>770</v>
      </c>
      <c r="C7" s="608" t="s">
        <v>771</v>
      </c>
      <c r="D7" s="609">
        <v>3893.9238051450002</v>
      </c>
      <c r="E7" s="610">
        <v>4068.2698538640002</v>
      </c>
      <c r="F7" s="610">
        <v>4328.1918054961698</v>
      </c>
      <c r="G7" s="610">
        <v>4454</v>
      </c>
      <c r="H7" s="610">
        <v>4230.9169756817</v>
      </c>
      <c r="I7" s="610">
        <v>4452.6704945456004</v>
      </c>
      <c r="J7" s="611">
        <v>5068.6232151166696</v>
      </c>
      <c r="K7" s="610">
        <v>292.76681695190001</v>
      </c>
      <c r="L7" s="610">
        <v>291.81124507440001</v>
      </c>
      <c r="M7" s="610">
        <v>349.41374545547995</v>
      </c>
      <c r="N7" s="610">
        <v>340</v>
      </c>
      <c r="O7" s="610">
        <v>380.52341327663004</v>
      </c>
      <c r="P7" s="610">
        <v>423.04446632202007</v>
      </c>
      <c r="Q7" s="611">
        <v>422.28892612837001</v>
      </c>
      <c r="R7" s="610">
        <v>4186.6906220969004</v>
      </c>
      <c r="S7" s="610">
        <v>4360.0810989383999</v>
      </c>
      <c r="T7" s="610">
        <v>4677.60555095165</v>
      </c>
      <c r="U7" s="610">
        <v>4794</v>
      </c>
      <c r="V7" s="610">
        <v>4611.44038895833</v>
      </c>
      <c r="W7" s="610">
        <v>4875.7149608676209</v>
      </c>
      <c r="X7" s="610">
        <v>5490.9121412450395</v>
      </c>
    </row>
    <row r="8" spans="1:24" x14ac:dyDescent="0.25">
      <c r="B8" s="1279"/>
      <c r="C8" s="612" t="s">
        <v>772</v>
      </c>
      <c r="D8" s="613">
        <v>3178.4710451320002</v>
      </c>
      <c r="E8" s="614">
        <v>3301.4994515634003</v>
      </c>
      <c r="F8" s="614">
        <v>3479.0898158019199</v>
      </c>
      <c r="G8" s="614">
        <v>3551</v>
      </c>
      <c r="H8" s="614">
        <v>3505.1509796956402</v>
      </c>
      <c r="I8" s="614">
        <v>3685.7023752954296</v>
      </c>
      <c r="J8" s="615">
        <v>3853.7082917528696</v>
      </c>
      <c r="K8" s="614">
        <v>251.99403921750002</v>
      </c>
      <c r="L8" s="614">
        <v>252.22139288990002</v>
      </c>
      <c r="M8" s="614">
        <v>297.57288830217999</v>
      </c>
      <c r="N8" s="614">
        <v>277</v>
      </c>
      <c r="O8" s="614">
        <v>280.64929890136</v>
      </c>
      <c r="P8" s="614">
        <v>305.05387156532993</v>
      </c>
      <c r="Q8" s="615">
        <v>294.96131630795003</v>
      </c>
      <c r="R8" s="614">
        <v>3430.4650843495001</v>
      </c>
      <c r="S8" s="614">
        <v>3553.7208444533003</v>
      </c>
      <c r="T8" s="614">
        <v>3776.6627041041002</v>
      </c>
      <c r="U8" s="614">
        <v>3828</v>
      </c>
      <c r="V8" s="614">
        <v>3785.8002785970002</v>
      </c>
      <c r="W8" s="614">
        <v>3990.7562468607593</v>
      </c>
      <c r="X8" s="614">
        <v>4148.6696080608199</v>
      </c>
    </row>
    <row r="9" spans="1:24" x14ac:dyDescent="0.25">
      <c r="B9" s="1286"/>
      <c r="C9" s="616" t="s">
        <v>773</v>
      </c>
      <c r="D9" s="617">
        <v>2484.5699767860001</v>
      </c>
      <c r="E9" s="618">
        <v>2592.2827830117003</v>
      </c>
      <c r="F9" s="618">
        <v>2712.7767352776405</v>
      </c>
      <c r="G9" s="618">
        <v>2844</v>
      </c>
      <c r="H9" s="618">
        <v>2999.72631736739</v>
      </c>
      <c r="I9" s="618">
        <v>3190.5600203672993</v>
      </c>
      <c r="J9" s="619">
        <v>3351.6158793986297</v>
      </c>
      <c r="K9" s="618">
        <v>158.92756837330001</v>
      </c>
      <c r="L9" s="618">
        <v>160.62464838970001</v>
      </c>
      <c r="M9" s="618">
        <v>163.93482585521997</v>
      </c>
      <c r="N9" s="618">
        <v>170</v>
      </c>
      <c r="O9" s="618">
        <v>178.49778151888003</v>
      </c>
      <c r="P9" s="618">
        <v>193.79312227778001</v>
      </c>
      <c r="Q9" s="619">
        <v>190.89840559980001</v>
      </c>
      <c r="R9" s="618">
        <v>2643.4975451593</v>
      </c>
      <c r="S9" s="618">
        <v>2752.9074314014001</v>
      </c>
      <c r="T9" s="618">
        <v>2876.7115611328604</v>
      </c>
      <c r="U9" s="618">
        <v>3014</v>
      </c>
      <c r="V9" s="618">
        <v>3178.22409888627</v>
      </c>
      <c r="W9" s="618">
        <v>3384.3531426450795</v>
      </c>
      <c r="X9" s="618">
        <v>3542.5142849984295</v>
      </c>
    </row>
    <row r="10" spans="1:24" x14ac:dyDescent="0.25">
      <c r="B10" s="1278" t="s">
        <v>314</v>
      </c>
      <c r="C10" s="608" t="s">
        <v>771</v>
      </c>
      <c r="D10" s="609">
        <v>3503.0369234029999</v>
      </c>
      <c r="E10" s="610">
        <v>3576.9394410660002</v>
      </c>
      <c r="F10" s="610">
        <v>3751.0381935284809</v>
      </c>
      <c r="G10" s="610">
        <v>3836.6995979074904</v>
      </c>
      <c r="H10" s="610">
        <v>4039.1109632847702</v>
      </c>
      <c r="I10" s="610">
        <v>4267.1172267934699</v>
      </c>
      <c r="J10" s="611">
        <v>5053.4784810859801</v>
      </c>
      <c r="K10" s="610">
        <v>203.21445925399996</v>
      </c>
      <c r="L10" s="610">
        <v>190.95139003540001</v>
      </c>
      <c r="M10" s="610">
        <v>185.80633804382001</v>
      </c>
      <c r="N10" s="610">
        <v>176.81453086175998</v>
      </c>
      <c r="O10" s="610">
        <v>186.15447791746999</v>
      </c>
      <c r="P10" s="610">
        <v>197.55574103974999</v>
      </c>
      <c r="Q10" s="611">
        <v>207.70474033424</v>
      </c>
      <c r="R10" s="610">
        <v>3706.2513826569998</v>
      </c>
      <c r="S10" s="610">
        <v>3767.8908311014002</v>
      </c>
      <c r="T10" s="610">
        <v>3936.8445315723011</v>
      </c>
      <c r="U10" s="610">
        <v>4013.5141287692504</v>
      </c>
      <c r="V10" s="610">
        <v>4225.2654412022403</v>
      </c>
      <c r="W10" s="610">
        <v>4464.6729678332194</v>
      </c>
      <c r="X10" s="610">
        <v>5261.1832214202204</v>
      </c>
    </row>
    <row r="11" spans="1:24" x14ac:dyDescent="0.25">
      <c r="B11" s="1279"/>
      <c r="C11" s="612" t="s">
        <v>772</v>
      </c>
      <c r="D11" s="613">
        <v>2850.3066540707</v>
      </c>
      <c r="E11" s="614">
        <v>2975.9702711794093</v>
      </c>
      <c r="F11" s="614">
        <v>3211.40934015517</v>
      </c>
      <c r="G11" s="614">
        <v>3335.0688330850703</v>
      </c>
      <c r="H11" s="614">
        <v>3527.7559153058901</v>
      </c>
      <c r="I11" s="614">
        <v>3701.9503641154997</v>
      </c>
      <c r="J11" s="615">
        <v>4202.5593675289801</v>
      </c>
      <c r="K11" s="614">
        <v>70.730150608999992</v>
      </c>
      <c r="L11" s="614">
        <v>73.180090340600998</v>
      </c>
      <c r="M11" s="614">
        <v>87.739307410980018</v>
      </c>
      <c r="N11" s="614">
        <v>90.998506836320004</v>
      </c>
      <c r="O11" s="614">
        <v>114.51422359950003</v>
      </c>
      <c r="P11" s="614">
        <v>131.05272365883999</v>
      </c>
      <c r="Q11" s="615">
        <v>137.12718624519999</v>
      </c>
      <c r="R11" s="614">
        <v>2921.0368046796998</v>
      </c>
      <c r="S11" s="614">
        <v>3049.1503615200104</v>
      </c>
      <c r="T11" s="614">
        <v>3299.14864756615</v>
      </c>
      <c r="U11" s="614">
        <v>3426.0673399213902</v>
      </c>
      <c r="V11" s="614">
        <v>3642.27013890539</v>
      </c>
      <c r="W11" s="614">
        <v>3833.0030877743397</v>
      </c>
      <c r="X11" s="614">
        <v>4339.6865537741805</v>
      </c>
    </row>
    <row r="12" spans="1:24" x14ac:dyDescent="0.25">
      <c r="B12" s="1286"/>
      <c r="C12" s="616" t="s">
        <v>773</v>
      </c>
      <c r="D12" s="617">
        <v>2175.2035809958002</v>
      </c>
      <c r="E12" s="618">
        <v>2327.2752749843003</v>
      </c>
      <c r="F12" s="618">
        <v>2468.2597775199788</v>
      </c>
      <c r="G12" s="618">
        <v>2562.2855838006403</v>
      </c>
      <c r="H12" s="618">
        <v>2651.3109826760401</v>
      </c>
      <c r="I12" s="618">
        <v>2850.0909537903499</v>
      </c>
      <c r="J12" s="619">
        <v>3243.2477926003999</v>
      </c>
      <c r="K12" s="618">
        <v>53.542443205199994</v>
      </c>
      <c r="L12" s="618">
        <v>56.787255825500999</v>
      </c>
      <c r="M12" s="618">
        <v>68.463813813780007</v>
      </c>
      <c r="N12" s="618">
        <v>73.607648971489994</v>
      </c>
      <c r="O12" s="618">
        <v>89.74919414319001</v>
      </c>
      <c r="P12" s="618">
        <v>107.69654061266002</v>
      </c>
      <c r="Q12" s="619">
        <v>116.35600666758999</v>
      </c>
      <c r="R12" s="618">
        <v>2228.7460242010002</v>
      </c>
      <c r="S12" s="618">
        <v>2384.062530809801</v>
      </c>
      <c r="T12" s="618">
        <v>2536.723591333759</v>
      </c>
      <c r="U12" s="618">
        <v>2635.8932327721304</v>
      </c>
      <c r="V12" s="618">
        <v>2741.06017681923</v>
      </c>
      <c r="W12" s="618">
        <v>2957.78749440301</v>
      </c>
      <c r="X12" s="618">
        <v>3359.6037992679899</v>
      </c>
    </row>
    <row r="13" spans="1:24" x14ac:dyDescent="0.25">
      <c r="B13" s="1278" t="s">
        <v>774</v>
      </c>
      <c r="C13" s="620" t="s">
        <v>771</v>
      </c>
      <c r="D13" s="621">
        <v>1.1115851446299561</v>
      </c>
      <c r="E13" s="622">
        <v>1.1373605622608958</v>
      </c>
      <c r="F13" s="622">
        <v>1.1538650320765673</v>
      </c>
      <c r="G13" s="622">
        <v>1.1608935978279824</v>
      </c>
      <c r="H13" s="622">
        <v>1.0474871857050803</v>
      </c>
      <c r="I13" s="622">
        <v>1.0434844551696474</v>
      </c>
      <c r="J13" s="623">
        <v>1.0029968929495541</v>
      </c>
      <c r="K13" s="622">
        <v>1.4406790640127018</v>
      </c>
      <c r="L13" s="622">
        <v>1.528196495559953</v>
      </c>
      <c r="M13" s="622">
        <v>1.8805265155867572</v>
      </c>
      <c r="N13" s="622">
        <v>1.9229188819657834</v>
      </c>
      <c r="O13" s="622">
        <v>2.0441271009625237</v>
      </c>
      <c r="P13" s="622">
        <v>2.1413929258421285</v>
      </c>
      <c r="Q13" s="623">
        <v>2.0331212732498041</v>
      </c>
      <c r="R13" s="622">
        <v>1.1296294260254616</v>
      </c>
      <c r="S13" s="622">
        <v>1.1571675758089561</v>
      </c>
      <c r="T13" s="622">
        <v>1.1881611055348185</v>
      </c>
      <c r="U13" s="622">
        <v>1.1944644633579717</v>
      </c>
      <c r="V13" s="622">
        <v>1.0913966123856609</v>
      </c>
      <c r="W13" s="622">
        <v>1.0920654202437334</v>
      </c>
      <c r="X13" s="622">
        <v>1.043664877301651</v>
      </c>
    </row>
    <row r="14" spans="1:24" x14ac:dyDescent="0.25">
      <c r="B14" s="1279"/>
      <c r="C14" s="612" t="s">
        <v>775</v>
      </c>
      <c r="D14" s="624">
        <v>1.1151330122997918</v>
      </c>
      <c r="E14" s="625">
        <v>1.1093858979495048</v>
      </c>
      <c r="F14" s="625">
        <v>1.0833529604275909</v>
      </c>
      <c r="G14" s="625">
        <v>1.0647456402616988</v>
      </c>
      <c r="H14" s="625">
        <v>0.99359226200651418</v>
      </c>
      <c r="I14" s="625">
        <v>0.99561096524211445</v>
      </c>
      <c r="J14" s="626">
        <v>0.91699080363468422</v>
      </c>
      <c r="K14" s="625">
        <v>3.5627527588699248</v>
      </c>
      <c r="L14" s="625">
        <v>3.4465848800676491</v>
      </c>
      <c r="M14" s="625">
        <v>3.3915572972136387</v>
      </c>
      <c r="N14" s="625">
        <v>3.0440059911998656</v>
      </c>
      <c r="O14" s="625">
        <v>2.4507811351269146</v>
      </c>
      <c r="P14" s="625">
        <v>2.3277186696207433</v>
      </c>
      <c r="Q14" s="626">
        <v>2.1510053869297918</v>
      </c>
      <c r="R14" s="625">
        <v>1.1743998154537667</v>
      </c>
      <c r="S14" s="625">
        <v>1.1654790427198742</v>
      </c>
      <c r="T14" s="625">
        <v>1.1447385697186521</v>
      </c>
      <c r="U14" s="625">
        <v>1.1173160420389845</v>
      </c>
      <c r="V14" s="625">
        <v>1.0394067804467533</v>
      </c>
      <c r="W14" s="625">
        <v>1.0411565437005739</v>
      </c>
      <c r="X14" s="625">
        <v>0.95598369989481491</v>
      </c>
    </row>
    <row r="15" spans="1:24" x14ac:dyDescent="0.25">
      <c r="B15" s="1279"/>
      <c r="C15" s="627" t="s">
        <v>773</v>
      </c>
      <c r="D15" s="624">
        <v>1.1422241111099003</v>
      </c>
      <c r="E15" s="625">
        <v>1.1138702889494616</v>
      </c>
      <c r="F15" s="625">
        <v>1.0990645150014735</v>
      </c>
      <c r="G15" s="625">
        <v>1.1099465328847116</v>
      </c>
      <c r="H15" s="625">
        <v>1.131412473666022</v>
      </c>
      <c r="I15" s="625">
        <v>1.1194590180092878</v>
      </c>
      <c r="J15" s="626">
        <v>1.0334134465597959</v>
      </c>
      <c r="K15" s="625">
        <v>2.9682539469522209</v>
      </c>
      <c r="L15" s="625">
        <v>2.8285333752220088</v>
      </c>
      <c r="M15" s="625">
        <v>2.3944740545877115</v>
      </c>
      <c r="N15" s="625">
        <v>2.3095425866114141</v>
      </c>
      <c r="O15" s="625">
        <v>1.9888510779728721</v>
      </c>
      <c r="P15" s="625">
        <v>1.7994368359033355</v>
      </c>
      <c r="Q15" s="626">
        <v>1.6406407461641874</v>
      </c>
      <c r="R15" s="625">
        <v>1.1860918724945284</v>
      </c>
      <c r="S15" s="625">
        <v>1.1547127627001934</v>
      </c>
      <c r="T15" s="625">
        <v>1.1340264153968556</v>
      </c>
      <c r="U15" s="625">
        <v>1.1434454030712846</v>
      </c>
      <c r="V15" s="625">
        <v>1.1594871669597315</v>
      </c>
      <c r="W15" s="625">
        <v>1.1442178145148207</v>
      </c>
      <c r="X15" s="625">
        <v>1.0544440644370903</v>
      </c>
    </row>
  </sheetData>
  <mergeCells count="7">
    <mergeCell ref="B13:B15"/>
    <mergeCell ref="B5:C6"/>
    <mergeCell ref="D5:J5"/>
    <mergeCell ref="K5:Q5"/>
    <mergeCell ref="R5:X5"/>
    <mergeCell ref="B7:B9"/>
    <mergeCell ref="B10:B12"/>
  </mergeCells>
  <hyperlinks>
    <hyperlink ref="A1" location="Sommaire!A1" display="Retour sommaire"/>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7"/>
  <dimension ref="A1:B3"/>
  <sheetViews>
    <sheetView showGridLines="0" workbookViewId="0"/>
  </sheetViews>
  <sheetFormatPr baseColWidth="10" defaultRowHeight="15" x14ac:dyDescent="0.25"/>
  <sheetData>
    <row r="1" spans="1:2" x14ac:dyDescent="0.25">
      <c r="A1" s="2" t="s">
        <v>6</v>
      </c>
    </row>
    <row r="2" spans="1:2" ht="23.25" x14ac:dyDescent="0.35">
      <c r="B2" s="3" t="s">
        <v>778</v>
      </c>
    </row>
    <row r="3" spans="1:2" x14ac:dyDescent="0.25">
      <c r="B3" s="4" t="s">
        <v>779</v>
      </c>
    </row>
  </sheetData>
  <hyperlinks>
    <hyperlink ref="A1" location="Sommaire!A1" display="Retour sommaire"/>
  </hyperlink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8"/>
  <dimension ref="A1:P7"/>
  <sheetViews>
    <sheetView showGridLines="0" workbookViewId="0">
      <selection activeCell="B5" sqref="B5"/>
    </sheetView>
  </sheetViews>
  <sheetFormatPr baseColWidth="10" defaultRowHeight="15" x14ac:dyDescent="0.25"/>
  <cols>
    <col min="2" max="2" width="21.42578125" customWidth="1"/>
    <col min="3" max="16" width="5.42578125" bestFit="1" customWidth="1"/>
  </cols>
  <sheetData>
    <row r="1" spans="1:16" x14ac:dyDescent="0.25">
      <c r="A1" s="2" t="s">
        <v>6</v>
      </c>
    </row>
    <row r="2" spans="1:16" ht="23.25" x14ac:dyDescent="0.35">
      <c r="B2" s="3" t="s">
        <v>778</v>
      </c>
    </row>
    <row r="3" spans="1:16" x14ac:dyDescent="0.25">
      <c r="B3" s="4" t="s">
        <v>779</v>
      </c>
    </row>
    <row r="5" spans="1:16" x14ac:dyDescent="0.25">
      <c r="B5" s="260" t="s">
        <v>233</v>
      </c>
      <c r="C5" s="628">
        <v>2007</v>
      </c>
      <c r="D5" s="629">
        <v>2008</v>
      </c>
      <c r="E5" s="630">
        <v>2009</v>
      </c>
      <c r="F5" s="630">
        <v>2010</v>
      </c>
      <c r="G5" s="631">
        <v>2011</v>
      </c>
      <c r="H5" s="631">
        <v>2012</v>
      </c>
      <c r="I5" s="631">
        <v>2013</v>
      </c>
      <c r="J5" s="631">
        <v>2014</v>
      </c>
      <c r="K5" s="632">
        <v>2015</v>
      </c>
      <c r="L5" s="632">
        <v>2016</v>
      </c>
      <c r="M5" s="632">
        <v>2017</v>
      </c>
      <c r="N5" s="633">
        <v>2018</v>
      </c>
      <c r="O5" s="633">
        <v>2019</v>
      </c>
      <c r="P5" s="633">
        <v>2020</v>
      </c>
    </row>
    <row r="6" spans="1:16" x14ac:dyDescent="0.25">
      <c r="B6" s="634" t="s">
        <v>320</v>
      </c>
      <c r="C6" s="635">
        <v>2142</v>
      </c>
      <c r="D6" s="636">
        <v>2288</v>
      </c>
      <c r="E6" s="636">
        <v>2218</v>
      </c>
      <c r="F6" s="636">
        <v>2394</v>
      </c>
      <c r="G6" s="636">
        <v>2434</v>
      </c>
      <c r="H6" s="637">
        <v>2409</v>
      </c>
      <c r="I6" s="637">
        <v>2386</v>
      </c>
      <c r="J6" s="637">
        <v>2411</v>
      </c>
      <c r="K6" s="637">
        <v>2484</v>
      </c>
      <c r="L6" s="637">
        <v>2620.3112514705813</v>
      </c>
      <c r="M6" s="637">
        <v>2729.6184159503259</v>
      </c>
      <c r="N6" s="637">
        <v>2947.0002810000001</v>
      </c>
      <c r="O6" s="637">
        <v>3109.8626192111633</v>
      </c>
      <c r="P6" s="637">
        <v>3301.1539001302999</v>
      </c>
    </row>
    <row r="7" spans="1:16" x14ac:dyDescent="0.25">
      <c r="B7" s="484" t="s">
        <v>453</v>
      </c>
      <c r="C7" s="638">
        <v>1657</v>
      </c>
      <c r="D7" s="486">
        <v>1785</v>
      </c>
      <c r="E7" s="486">
        <v>1893</v>
      </c>
      <c r="F7" s="486">
        <v>2134</v>
      </c>
      <c r="G7" s="486">
        <v>2140</v>
      </c>
      <c r="H7" s="494">
        <v>2263</v>
      </c>
      <c r="I7" s="494">
        <v>2356</v>
      </c>
      <c r="J7" s="494">
        <v>2389</v>
      </c>
      <c r="K7" s="494">
        <v>2569</v>
      </c>
      <c r="L7" s="494">
        <v>2728.3816611773113</v>
      </c>
      <c r="M7" s="494">
        <v>2816.6065739634578</v>
      </c>
      <c r="N7" s="494">
        <v>3000.3008180000002</v>
      </c>
      <c r="O7" s="494">
        <v>3154.4933987325912</v>
      </c>
      <c r="P7" s="494">
        <v>3589.2052975849947</v>
      </c>
    </row>
  </sheetData>
  <hyperlinks>
    <hyperlink ref="A1" location="Sommaire!A1" display="Retour sommaire"/>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9"/>
  <dimension ref="A1:B3"/>
  <sheetViews>
    <sheetView showGridLines="0" workbookViewId="0"/>
  </sheetViews>
  <sheetFormatPr baseColWidth="10" defaultRowHeight="15" x14ac:dyDescent="0.25"/>
  <sheetData>
    <row r="1" spans="1:2" x14ac:dyDescent="0.25">
      <c r="A1" s="2" t="s">
        <v>6</v>
      </c>
    </row>
    <row r="2" spans="1:2" ht="23.25" x14ac:dyDescent="0.35">
      <c r="B2" s="3" t="s">
        <v>782</v>
      </c>
    </row>
    <row r="3" spans="1:2" x14ac:dyDescent="0.25">
      <c r="B3" s="4" t="s">
        <v>783</v>
      </c>
    </row>
  </sheetData>
  <hyperlinks>
    <hyperlink ref="A1" location="Sommaire!A1" display="Retour sommaire"/>
  </hyperlinks>
  <pageMargins left="0.7" right="0.7" top="0.75" bottom="0.75" header="0.3" footer="0.3"/>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0"/>
  <dimension ref="A1:W7"/>
  <sheetViews>
    <sheetView showGridLines="0" workbookViewId="0">
      <selection activeCell="A4" sqref="A4"/>
    </sheetView>
  </sheetViews>
  <sheetFormatPr baseColWidth="10" defaultRowHeight="15" x14ac:dyDescent="0.25"/>
  <cols>
    <col min="2" max="2" width="39.28515625" customWidth="1"/>
    <col min="3" max="23" width="5.5703125" bestFit="1" customWidth="1"/>
  </cols>
  <sheetData>
    <row r="1" spans="1:23" x14ac:dyDescent="0.25">
      <c r="A1" s="2" t="s">
        <v>6</v>
      </c>
    </row>
    <row r="2" spans="1:23" ht="23.25" x14ac:dyDescent="0.35">
      <c r="B2" s="3" t="s">
        <v>782</v>
      </c>
    </row>
    <row r="3" spans="1:23" x14ac:dyDescent="0.25">
      <c r="B3" s="4" t="s">
        <v>783</v>
      </c>
    </row>
    <row r="5" spans="1:23" x14ac:dyDescent="0.25">
      <c r="B5" s="260" t="s">
        <v>233</v>
      </c>
      <c r="C5" s="639">
        <v>2000</v>
      </c>
      <c r="D5" s="639">
        <v>2001</v>
      </c>
      <c r="E5" s="639">
        <v>2002</v>
      </c>
      <c r="F5" s="639">
        <v>2003</v>
      </c>
      <c r="G5" s="639">
        <v>2004</v>
      </c>
      <c r="H5" s="639">
        <v>2005</v>
      </c>
      <c r="I5" s="639">
        <v>2006</v>
      </c>
      <c r="J5" s="639">
        <v>2007</v>
      </c>
      <c r="K5" s="639">
        <v>2008</v>
      </c>
      <c r="L5" s="639">
        <v>2009</v>
      </c>
      <c r="M5" s="639">
        <v>2010</v>
      </c>
      <c r="N5" s="639">
        <v>2011</v>
      </c>
      <c r="O5" s="639">
        <v>2012</v>
      </c>
      <c r="P5" s="639">
        <v>2013</v>
      </c>
      <c r="Q5" s="639">
        <v>2014</v>
      </c>
      <c r="R5" s="639">
        <v>2015</v>
      </c>
      <c r="S5" s="639">
        <v>2016</v>
      </c>
      <c r="T5" s="639">
        <v>2017</v>
      </c>
      <c r="U5" s="640">
        <v>2018</v>
      </c>
      <c r="V5" s="640">
        <v>2019</v>
      </c>
      <c r="W5" s="640">
        <v>2020</v>
      </c>
    </row>
    <row r="6" spans="1:23" x14ac:dyDescent="0.25">
      <c r="B6" s="641" t="s">
        <v>784</v>
      </c>
      <c r="C6" s="642">
        <v>1.2942860192601915</v>
      </c>
      <c r="D6" s="642">
        <v>1.2258152228730057</v>
      </c>
      <c r="E6" s="642">
        <v>1.2264429741760197</v>
      </c>
      <c r="F6" s="642">
        <v>1.2084417640736065</v>
      </c>
      <c r="G6" s="642">
        <v>1.2406622762466537</v>
      </c>
      <c r="H6" s="642">
        <v>1.197266951079212</v>
      </c>
      <c r="I6" s="642">
        <v>1.2426898784388882</v>
      </c>
      <c r="J6" s="642">
        <v>1.2924787903623904</v>
      </c>
      <c r="K6" s="642">
        <v>1.2817583872936653</v>
      </c>
      <c r="L6" s="642">
        <v>1.1715262923447891</v>
      </c>
      <c r="M6" s="642">
        <v>1.1218851674993144</v>
      </c>
      <c r="N6" s="642">
        <v>1.1372705903250897</v>
      </c>
      <c r="O6" s="642">
        <v>1.0644887038668989</v>
      </c>
      <c r="P6" s="642">
        <v>1.0125631286212375</v>
      </c>
      <c r="Q6" s="642">
        <v>1.0091938715161919</v>
      </c>
      <c r="R6" s="642">
        <v>0.9671740528855276</v>
      </c>
      <c r="S6" s="642">
        <v>0.96039028877649613</v>
      </c>
      <c r="T6" s="642">
        <v>0.9739851617723877</v>
      </c>
      <c r="U6" s="642">
        <v>0.97687471665195214</v>
      </c>
      <c r="V6" s="642">
        <v>0.98585168079940833</v>
      </c>
      <c r="W6" s="642">
        <v>0.91974507625726765</v>
      </c>
    </row>
    <row r="7" spans="1:23" ht="30" x14ac:dyDescent="0.25">
      <c r="B7" s="643" t="s">
        <v>785</v>
      </c>
      <c r="C7" s="644">
        <v>1.6244053684697948</v>
      </c>
      <c r="D7" s="644">
        <v>1.5147700377055116</v>
      </c>
      <c r="E7" s="644">
        <v>1.5321357112918641</v>
      </c>
      <c r="F7" s="644">
        <v>1.5083749319987709</v>
      </c>
      <c r="G7" s="644">
        <v>1.5393516531240801</v>
      </c>
      <c r="H7" s="644">
        <v>1.3824486730242205</v>
      </c>
      <c r="I7" s="644">
        <v>1.4270327927266448</v>
      </c>
      <c r="J7" s="644">
        <v>1.4703271410890759</v>
      </c>
      <c r="K7" s="644">
        <v>1.4535415947300072</v>
      </c>
      <c r="L7" s="644">
        <v>1.3189235432012758</v>
      </c>
      <c r="M7" s="644">
        <v>1.245567521012569</v>
      </c>
      <c r="N7" s="644">
        <v>1.2692400703234077</v>
      </c>
      <c r="O7" s="644">
        <v>1.2000228009366964</v>
      </c>
      <c r="P7" s="644">
        <v>1.1291715552267183</v>
      </c>
      <c r="Q7" s="644">
        <v>1.1237500634153472</v>
      </c>
      <c r="R7" s="644">
        <v>1.0660740160438404</v>
      </c>
      <c r="S7" s="644">
        <v>1.0517924537815151</v>
      </c>
      <c r="T7" s="644">
        <v>1.0664731257799911</v>
      </c>
      <c r="U7" s="644">
        <v>1.0668807960797162</v>
      </c>
      <c r="V7" s="644">
        <v>1.0747778517736886</v>
      </c>
      <c r="W7" s="644">
        <v>0.99847214646398863</v>
      </c>
    </row>
  </sheetData>
  <hyperlinks>
    <hyperlink ref="A1" location="Sommaire!A1" display="Retour sommaire"/>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1"/>
  <dimension ref="A1:T11"/>
  <sheetViews>
    <sheetView showGridLines="0" workbookViewId="0">
      <selection activeCell="A2" sqref="A2"/>
    </sheetView>
  </sheetViews>
  <sheetFormatPr baseColWidth="10" defaultRowHeight="15" x14ac:dyDescent="0.25"/>
  <cols>
    <col min="2" max="2" width="48" customWidth="1"/>
    <col min="3" max="8" width="5.42578125" bestFit="1" customWidth="1"/>
    <col min="9" max="14" width="5" bestFit="1" customWidth="1"/>
    <col min="15" max="20" width="5.42578125" bestFit="1" customWidth="1"/>
  </cols>
  <sheetData>
    <row r="1" spans="1:20" x14ac:dyDescent="0.25">
      <c r="A1" s="2" t="s">
        <v>6</v>
      </c>
    </row>
    <row r="2" spans="1:20" ht="23.25" x14ac:dyDescent="0.35">
      <c r="B2" s="3" t="s">
        <v>788</v>
      </c>
    </row>
    <row r="3" spans="1:20" x14ac:dyDescent="0.25">
      <c r="B3" s="4" t="s">
        <v>665</v>
      </c>
    </row>
    <row r="5" spans="1:20" x14ac:dyDescent="0.25">
      <c r="B5" s="1281" t="s">
        <v>233</v>
      </c>
      <c r="C5" s="1249" t="s">
        <v>234</v>
      </c>
      <c r="D5" s="1287"/>
      <c r="E5" s="1287"/>
      <c r="F5" s="1287"/>
      <c r="G5" s="1287"/>
      <c r="H5" s="1288"/>
      <c r="I5" s="1249" t="s">
        <v>235</v>
      </c>
      <c r="J5" s="1287"/>
      <c r="K5" s="1287"/>
      <c r="L5" s="1287"/>
      <c r="M5" s="1287"/>
      <c r="N5" s="1288"/>
      <c r="O5" s="1249" t="s">
        <v>769</v>
      </c>
      <c r="P5" s="1287"/>
      <c r="Q5" s="1287"/>
      <c r="R5" s="1287"/>
      <c r="S5" s="1287"/>
      <c r="T5" s="1287"/>
    </row>
    <row r="6" spans="1:20" x14ac:dyDescent="0.25">
      <c r="B6" s="1283"/>
      <c r="C6" s="604">
        <v>2015</v>
      </c>
      <c r="D6" s="604">
        <v>2016</v>
      </c>
      <c r="E6" s="604">
        <v>2017</v>
      </c>
      <c r="F6" s="604">
        <v>2018</v>
      </c>
      <c r="G6" s="605">
        <v>2019</v>
      </c>
      <c r="H6" s="143">
        <v>2020</v>
      </c>
      <c r="I6" s="606">
        <v>2015</v>
      </c>
      <c r="J6" s="604">
        <v>2016</v>
      </c>
      <c r="K6" s="604">
        <v>2017</v>
      </c>
      <c r="L6" s="604">
        <v>2018</v>
      </c>
      <c r="M6" s="604">
        <v>2019</v>
      </c>
      <c r="N6" s="604">
        <v>2020</v>
      </c>
      <c r="O6" s="604">
        <v>2015</v>
      </c>
      <c r="P6" s="604">
        <v>2016</v>
      </c>
      <c r="Q6" s="604">
        <v>2017</v>
      </c>
      <c r="R6" s="604">
        <v>2018</v>
      </c>
      <c r="S6" s="604">
        <v>2019</v>
      </c>
      <c r="T6" s="605">
        <v>2020</v>
      </c>
    </row>
    <row r="7" spans="1:20" x14ac:dyDescent="0.25">
      <c r="B7" s="645" t="s">
        <v>789</v>
      </c>
      <c r="C7" s="646">
        <v>1555.4597828390001</v>
      </c>
      <c r="D7" s="647">
        <v>1515.4146933150298</v>
      </c>
      <c r="E7" s="647">
        <v>1186.0406499999999</v>
      </c>
      <c r="F7" s="647">
        <v>1315.69812574873</v>
      </c>
      <c r="G7" s="648">
        <v>1409.8299663704001</v>
      </c>
      <c r="H7" s="649">
        <v>1574.8017569271499</v>
      </c>
      <c r="I7" s="647">
        <v>101.64675456950002</v>
      </c>
      <c r="J7" s="647">
        <v>94.256136019699994</v>
      </c>
      <c r="K7" s="647">
        <v>70.676091810000003</v>
      </c>
      <c r="L7" s="647">
        <v>61.445268732780008</v>
      </c>
      <c r="M7" s="648">
        <v>72.404653421220004</v>
      </c>
      <c r="N7" s="650">
        <v>79.548295692940002</v>
      </c>
      <c r="O7" s="647">
        <v>1657.1065374085001</v>
      </c>
      <c r="P7" s="647">
        <v>1609.6708293347299</v>
      </c>
      <c r="Q7" s="647">
        <v>1256.7167418099998</v>
      </c>
      <c r="R7" s="647">
        <v>1377.1433944815101</v>
      </c>
      <c r="S7" s="647">
        <v>1482.2346197916202</v>
      </c>
      <c r="T7" s="647">
        <v>1654.3500526200899</v>
      </c>
    </row>
    <row r="8" spans="1:20" x14ac:dyDescent="0.25">
      <c r="B8" s="545" t="s">
        <v>790</v>
      </c>
      <c r="C8" s="646">
        <v>1472.1547210639999</v>
      </c>
      <c r="D8" s="647">
        <v>1463.3161962901402</v>
      </c>
      <c r="E8" s="647">
        <v>1033.3025580000001</v>
      </c>
      <c r="F8" s="647">
        <v>1153.2256774308999</v>
      </c>
      <c r="G8" s="647">
        <v>1196.9326602162898</v>
      </c>
      <c r="H8" s="649">
        <v>1395.9735765222899</v>
      </c>
      <c r="I8" s="647">
        <v>102.83032126350001</v>
      </c>
      <c r="J8" s="647">
        <v>100.42054514285</v>
      </c>
      <c r="K8" s="647">
        <v>79.409001279999998</v>
      </c>
      <c r="L8" s="647">
        <v>67.979501977409996</v>
      </c>
      <c r="M8" s="647">
        <v>83.540293949070005</v>
      </c>
      <c r="N8" s="649">
        <v>86.900309930169996</v>
      </c>
      <c r="O8" s="647">
        <v>1574.9850423275</v>
      </c>
      <c r="P8" s="647">
        <v>1563.7367414329901</v>
      </c>
      <c r="Q8" s="647">
        <v>1112.7115592800001</v>
      </c>
      <c r="R8" s="647">
        <v>1221.20517940831</v>
      </c>
      <c r="S8" s="647">
        <v>1280.4729541653599</v>
      </c>
      <c r="T8" s="647">
        <v>1482.8738864524598</v>
      </c>
    </row>
    <row r="9" spans="1:20" x14ac:dyDescent="0.25">
      <c r="B9" s="651" t="s">
        <v>791</v>
      </c>
      <c r="C9" s="652">
        <v>6362.7277072999996</v>
      </c>
      <c r="D9" s="291">
        <v>6577.1885871283503</v>
      </c>
      <c r="E9" s="291">
        <v>6365.6126299999996</v>
      </c>
      <c r="F9" s="291">
        <v>6624.5688327582993</v>
      </c>
      <c r="G9" s="291">
        <v>7011.2057150604305</v>
      </c>
      <c r="H9" s="653">
        <v>7864.1432441956395</v>
      </c>
      <c r="I9" s="291">
        <v>647.25955470340011</v>
      </c>
      <c r="J9" s="291">
        <v>585.2820059953001</v>
      </c>
      <c r="K9" s="291">
        <v>580.07000700000003</v>
      </c>
      <c r="L9" s="291">
        <v>599.04464976990005</v>
      </c>
      <c r="M9" s="291">
        <v>632.75522325117004</v>
      </c>
      <c r="N9" s="653">
        <v>648.00755713889009</v>
      </c>
      <c r="O9" s="291">
        <v>7009.9872620033993</v>
      </c>
      <c r="P9" s="291">
        <v>7162.4705931236504</v>
      </c>
      <c r="Q9" s="291">
        <v>6945.6826369999999</v>
      </c>
      <c r="R9" s="291">
        <v>7223.6134825281997</v>
      </c>
      <c r="S9" s="291">
        <v>7643.9609383116003</v>
      </c>
      <c r="T9" s="291">
        <v>8512.1508013345301</v>
      </c>
    </row>
    <row r="10" spans="1:20" x14ac:dyDescent="0.25">
      <c r="B10" s="654" t="s">
        <v>792</v>
      </c>
      <c r="C10" s="655">
        <v>0.24446430122326479</v>
      </c>
      <c r="D10" s="656">
        <v>0.23040462854915206</v>
      </c>
      <c r="E10" s="656">
        <v>0.18631995362243711</v>
      </c>
      <c r="F10" s="656">
        <v>0.19860886934144925</v>
      </c>
      <c r="G10" s="656">
        <v>0.20108238492304012</v>
      </c>
      <c r="H10" s="657">
        <v>0.20025089930673354</v>
      </c>
      <c r="I10" s="656">
        <v>0.15704172125520585</v>
      </c>
      <c r="J10" s="656">
        <v>0.16104396693250961</v>
      </c>
      <c r="K10" s="656">
        <v>0.12184062433346945</v>
      </c>
      <c r="L10" s="656">
        <v>0.1025721016895516</v>
      </c>
      <c r="M10" s="656">
        <v>0.11442758709947341</v>
      </c>
      <c r="N10" s="657">
        <v>0.12275828393755922</v>
      </c>
      <c r="O10" s="656">
        <v>0.23639223232124848</v>
      </c>
      <c r="P10" s="656">
        <v>0.22473681509842411</v>
      </c>
      <c r="Q10" s="656">
        <v>0.18093495016823929</v>
      </c>
      <c r="R10" s="656">
        <v>0.19064466804770433</v>
      </c>
      <c r="S10" s="656">
        <v>0.19390923524512627</v>
      </c>
      <c r="T10" s="656">
        <v>0.19435159118195156</v>
      </c>
    </row>
    <row r="11" spans="1:20" ht="30" x14ac:dyDescent="0.25">
      <c r="B11" s="654" t="s">
        <v>793</v>
      </c>
      <c r="C11" s="655">
        <v>0.23137163631487592</v>
      </c>
      <c r="D11" s="656">
        <v>0.22248353941893506</v>
      </c>
      <c r="E11" s="656">
        <v>0.1623257050123077</v>
      </c>
      <c r="F11" s="656">
        <v>0.17408313001870138</v>
      </c>
      <c r="G11" s="656">
        <v>0.17071709330182924</v>
      </c>
      <c r="H11" s="657">
        <v>0.17751120919022284</v>
      </c>
      <c r="I11" s="656">
        <v>0.158870302518162</v>
      </c>
      <c r="J11" s="656">
        <v>0.17157634117262849</v>
      </c>
      <c r="K11" s="656">
        <v>0.13689554764378636</v>
      </c>
      <c r="L11" s="656">
        <v>0.11347985831026403</v>
      </c>
      <c r="M11" s="656">
        <v>0.13202624155329803</v>
      </c>
      <c r="N11" s="657">
        <v>0.13410385260606505</v>
      </c>
      <c r="O11" s="656">
        <v>0.22467730446023401</v>
      </c>
      <c r="P11" s="656">
        <v>0.21832365258633801</v>
      </c>
      <c r="Q11" s="656">
        <v>0.16020190058102132</v>
      </c>
      <c r="R11" s="656">
        <v>0.16905738137319318</v>
      </c>
      <c r="S11" s="656">
        <v>0.16751432464124955</v>
      </c>
      <c r="T11" s="656">
        <v>0.17420672178645799</v>
      </c>
    </row>
  </sheetData>
  <mergeCells count="4">
    <mergeCell ref="B5:B6"/>
    <mergeCell ref="C5:H5"/>
    <mergeCell ref="I5:N5"/>
    <mergeCell ref="O5:T5"/>
  </mergeCells>
  <hyperlinks>
    <hyperlink ref="A1" location="Sommaire!A1" display="Retour sommaire"/>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2"/>
  <dimension ref="A1:B3"/>
  <sheetViews>
    <sheetView showGridLines="0" workbookViewId="0">
      <selection activeCell="O13" sqref="O13"/>
    </sheetView>
  </sheetViews>
  <sheetFormatPr baseColWidth="10" defaultRowHeight="15" x14ac:dyDescent="0.25"/>
  <sheetData>
    <row r="1" spans="1:2" x14ac:dyDescent="0.25">
      <c r="A1" s="2" t="s">
        <v>6</v>
      </c>
    </row>
    <row r="2" spans="1:2" ht="23.25" x14ac:dyDescent="0.35">
      <c r="B2" s="3" t="s">
        <v>796</v>
      </c>
    </row>
    <row r="3" spans="1:2" x14ac:dyDescent="0.25">
      <c r="B3" s="4" t="s">
        <v>665</v>
      </c>
    </row>
  </sheetData>
  <hyperlinks>
    <hyperlink ref="A1" location="Sommaire!A1" display="Retour sommaire"/>
  </hyperlinks>
  <pageMargins left="0.7" right="0.7" top="0.75" bottom="0.75" header="0.3" footer="0.3"/>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3"/>
  <dimension ref="A1:I10"/>
  <sheetViews>
    <sheetView showGridLines="0" topLeftCell="A4" workbookViewId="0">
      <selection activeCell="B13" sqref="B13"/>
    </sheetView>
  </sheetViews>
  <sheetFormatPr baseColWidth="10" defaultRowHeight="15" x14ac:dyDescent="0.25"/>
  <cols>
    <col min="2" max="2" width="41" customWidth="1"/>
  </cols>
  <sheetData>
    <row r="1" spans="1:9" x14ac:dyDescent="0.25">
      <c r="A1" s="2" t="s">
        <v>6</v>
      </c>
    </row>
    <row r="2" spans="1:9" ht="23.25" x14ac:dyDescent="0.35">
      <c r="B2" s="3" t="s">
        <v>796</v>
      </c>
    </row>
    <row r="3" spans="1:9" x14ac:dyDescent="0.25">
      <c r="B3" s="4" t="s">
        <v>665</v>
      </c>
    </row>
    <row r="5" spans="1:9" x14ac:dyDescent="0.25">
      <c r="B5" s="1023" t="s">
        <v>797</v>
      </c>
      <c r="C5" s="659">
        <v>2014</v>
      </c>
      <c r="D5" s="659">
        <v>2015</v>
      </c>
      <c r="E5" s="659">
        <v>2016</v>
      </c>
      <c r="F5" s="659">
        <v>2017</v>
      </c>
      <c r="G5" s="604">
        <v>2018</v>
      </c>
      <c r="H5" s="605">
        <v>2019</v>
      </c>
      <c r="I5" s="961">
        <v>2020</v>
      </c>
    </row>
    <row r="6" spans="1:9" x14ac:dyDescent="0.25">
      <c r="B6" s="1024" t="s">
        <v>305</v>
      </c>
      <c r="C6" s="660">
        <v>968.0556006672</v>
      </c>
      <c r="D6" s="660">
        <v>803.57313496200004</v>
      </c>
      <c r="E6" s="660">
        <v>779.04567553096001</v>
      </c>
      <c r="F6" s="660">
        <v>565.70779090151007</v>
      </c>
      <c r="G6" s="660">
        <v>541.16421034966004</v>
      </c>
      <c r="H6" s="660">
        <v>592.19470457215004</v>
      </c>
      <c r="I6" s="660">
        <v>654.17169498590999</v>
      </c>
    </row>
    <row r="7" spans="1:9" x14ac:dyDescent="0.25">
      <c r="B7" s="1025" t="s">
        <v>306</v>
      </c>
      <c r="C7" s="660">
        <v>179.4895986766</v>
      </c>
      <c r="D7" s="660">
        <v>155.73286307340001</v>
      </c>
      <c r="E7" s="660">
        <v>151.55672168895001</v>
      </c>
      <c r="F7" s="660">
        <v>166.13343025641001</v>
      </c>
      <c r="G7" s="660">
        <v>113.59636978182999</v>
      </c>
      <c r="H7" s="660">
        <v>166.55457152449</v>
      </c>
      <c r="I7" s="660">
        <v>174.02552215712001</v>
      </c>
    </row>
    <row r="8" spans="1:9" x14ac:dyDescent="0.25">
      <c r="B8" s="1025" t="s">
        <v>307</v>
      </c>
      <c r="C8" s="660">
        <v>307.95424191300003</v>
      </c>
      <c r="D8" s="660">
        <v>228.209725397</v>
      </c>
      <c r="E8" s="660">
        <v>186.20766924919997</v>
      </c>
      <c r="F8" s="660">
        <v>165.83834041725001</v>
      </c>
      <c r="G8" s="660">
        <v>176.43489475716999</v>
      </c>
      <c r="H8" s="660">
        <v>180.24882200726</v>
      </c>
      <c r="I8" s="660">
        <v>220.54629309104999</v>
      </c>
    </row>
    <row r="9" spans="1:9" ht="30" x14ac:dyDescent="0.25">
      <c r="B9" s="1025" t="s">
        <v>798</v>
      </c>
      <c r="C9" s="660">
        <v>398.31585101300004</v>
      </c>
      <c r="D9" s="660">
        <v>380.41360142799994</v>
      </c>
      <c r="E9" s="660">
        <v>406.37636718784</v>
      </c>
      <c r="F9" s="660">
        <v>359.03718038168006</v>
      </c>
      <c r="G9" s="660">
        <v>545.94791959283998</v>
      </c>
      <c r="H9" s="660">
        <v>543.23652168771002</v>
      </c>
      <c r="I9" s="660">
        <v>605.60654238601012</v>
      </c>
    </row>
    <row r="10" spans="1:9" x14ac:dyDescent="0.25">
      <c r="B10" s="1008" t="s">
        <v>799</v>
      </c>
      <c r="C10" s="1026">
        <v>1853.8152922698</v>
      </c>
      <c r="D10" s="1026">
        <v>1567.9293248604001</v>
      </c>
      <c r="E10" s="1026">
        <v>1523.1864336569502</v>
      </c>
      <c r="F10" s="1026">
        <v>1256.71674195685</v>
      </c>
      <c r="G10" s="1026">
        <v>1377.1433944815001</v>
      </c>
      <c r="H10" s="1026">
        <v>1482.2346197916099</v>
      </c>
      <c r="I10" s="1026">
        <v>1654.3500526200901</v>
      </c>
    </row>
  </sheetData>
  <hyperlinks>
    <hyperlink ref="A1" location="Sommaire!A1" display="Retour sommaire"/>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4"/>
  <dimension ref="A1:B3"/>
  <sheetViews>
    <sheetView showGridLines="0" workbookViewId="0"/>
  </sheetViews>
  <sheetFormatPr baseColWidth="10" defaultRowHeight="15" x14ac:dyDescent="0.25"/>
  <sheetData>
    <row r="1" spans="1:2" x14ac:dyDescent="0.25">
      <c r="A1" s="2" t="s">
        <v>6</v>
      </c>
    </row>
    <row r="2" spans="1:2" ht="23.25" x14ac:dyDescent="0.35">
      <c r="B2" s="3" t="s">
        <v>802</v>
      </c>
    </row>
    <row r="3" spans="1:2" x14ac:dyDescent="0.25">
      <c r="B3" s="4" t="s">
        <v>665</v>
      </c>
    </row>
  </sheetData>
  <hyperlinks>
    <hyperlink ref="A1" location="Sommaire!A1" display="Retour sommair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O11"/>
  <sheetViews>
    <sheetView showGridLines="0" workbookViewId="0">
      <selection activeCell="J30" sqref="J30"/>
    </sheetView>
  </sheetViews>
  <sheetFormatPr baseColWidth="10" defaultRowHeight="15" x14ac:dyDescent="0.25"/>
  <cols>
    <col min="13" max="13" width="12.5703125" customWidth="1"/>
    <col min="14" max="14" width="13.7109375" customWidth="1"/>
    <col min="15" max="15" width="14" customWidth="1"/>
  </cols>
  <sheetData>
    <row r="1" spans="1:15" x14ac:dyDescent="0.25">
      <c r="A1" s="2" t="s">
        <v>6</v>
      </c>
    </row>
    <row r="2" spans="1:15" ht="23.25" x14ac:dyDescent="0.35">
      <c r="B2" s="3" t="s">
        <v>43</v>
      </c>
    </row>
    <row r="3" spans="1:15" x14ac:dyDescent="0.25">
      <c r="B3" s="4" t="s">
        <v>8</v>
      </c>
    </row>
    <row r="7" spans="1:15" ht="45" x14ac:dyDescent="0.25">
      <c r="L7" s="908"/>
      <c r="M7" s="928" t="s">
        <v>1028</v>
      </c>
      <c r="N7" s="929" t="s">
        <v>1029</v>
      </c>
      <c r="O7" s="929" t="s">
        <v>1030</v>
      </c>
    </row>
    <row r="8" spans="1:15" x14ac:dyDescent="0.25">
      <c r="L8" s="351" t="s">
        <v>705</v>
      </c>
      <c r="M8" s="930">
        <v>733.20664096867995</v>
      </c>
      <c r="N8" s="930">
        <v>33.563986062720005</v>
      </c>
      <c r="O8" s="931">
        <v>4.3773176592151242E-2</v>
      </c>
    </row>
    <row r="9" spans="1:15" x14ac:dyDescent="0.25">
      <c r="L9" s="351" t="s">
        <v>1031</v>
      </c>
      <c r="M9" s="930">
        <v>888.09596298062002</v>
      </c>
      <c r="N9" s="930">
        <v>32.142507605060004</v>
      </c>
      <c r="O9" s="931">
        <v>3.4928454560917352E-2</v>
      </c>
    </row>
    <row r="10" spans="1:15" x14ac:dyDescent="0.25">
      <c r="L10" s="351" t="s">
        <v>415</v>
      </c>
      <c r="M10" s="930">
        <v>1868.6430863117798</v>
      </c>
      <c r="N10" s="930">
        <v>50.413129162760001</v>
      </c>
      <c r="O10" s="931">
        <v>2.6269751118413152E-2</v>
      </c>
    </row>
    <row r="11" spans="1:15" x14ac:dyDescent="0.25">
      <c r="L11" s="932" t="s">
        <v>1032</v>
      </c>
      <c r="M11" s="933">
        <v>3489.94569026108</v>
      </c>
      <c r="N11" s="933">
        <v>116.11962283054001</v>
      </c>
      <c r="O11" s="934">
        <v>3.2201197912021771E-2</v>
      </c>
    </row>
  </sheetData>
  <hyperlinks>
    <hyperlink ref="A1" location="Sommaire!A1" display="Retour sommaire"/>
  </hyperlinks>
  <pageMargins left="0.7" right="0.7" top="0.75" bottom="0.75" header="0.3" footer="0.3"/>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5"/>
  <dimension ref="A1:I11"/>
  <sheetViews>
    <sheetView showGridLines="0" workbookViewId="0">
      <selection activeCell="A2" sqref="A2"/>
    </sheetView>
  </sheetViews>
  <sheetFormatPr baseColWidth="10" defaultRowHeight="15" x14ac:dyDescent="0.25"/>
  <cols>
    <col min="2" max="2" width="30" customWidth="1"/>
  </cols>
  <sheetData>
    <row r="1" spans="1:9" x14ac:dyDescent="0.25">
      <c r="A1" s="2" t="s">
        <v>6</v>
      </c>
    </row>
    <row r="2" spans="1:9" ht="23.25" x14ac:dyDescent="0.35">
      <c r="B2" s="3" t="s">
        <v>802</v>
      </c>
    </row>
    <row r="3" spans="1:9" x14ac:dyDescent="0.25">
      <c r="B3" s="4" t="s">
        <v>665</v>
      </c>
    </row>
    <row r="5" spans="1:9" ht="39.75" customHeight="1" x14ac:dyDescent="0.25">
      <c r="B5" s="661" t="s">
        <v>797</v>
      </c>
      <c r="C5" s="659">
        <v>2014</v>
      </c>
      <c r="D5" s="659">
        <v>2015</v>
      </c>
      <c r="E5" s="659">
        <v>2016</v>
      </c>
      <c r="F5" s="659">
        <v>2017</v>
      </c>
      <c r="G5" s="604">
        <v>2018</v>
      </c>
      <c r="H5" s="605">
        <v>2019</v>
      </c>
      <c r="I5" s="961">
        <v>2020</v>
      </c>
    </row>
    <row r="6" spans="1:9" x14ac:dyDescent="0.25">
      <c r="B6" s="662" t="s">
        <v>305</v>
      </c>
      <c r="C6" s="663">
        <v>970.08613811149996</v>
      </c>
      <c r="D6" s="663">
        <v>794.97519484380007</v>
      </c>
      <c r="E6" s="663">
        <v>772.1003192684899</v>
      </c>
      <c r="F6" s="663">
        <v>573.50585431187005</v>
      </c>
      <c r="G6" s="663">
        <v>539.92369804399004</v>
      </c>
      <c r="H6" s="663">
        <v>586.40584433013009</v>
      </c>
      <c r="I6" s="663">
        <v>662.56279505583007</v>
      </c>
    </row>
    <row r="7" spans="1:9" x14ac:dyDescent="0.25">
      <c r="B7" s="664" t="s">
        <v>803</v>
      </c>
      <c r="C7" s="663">
        <v>175.19391909500001</v>
      </c>
      <c r="D7" s="663">
        <v>155.974944548</v>
      </c>
      <c r="E7" s="663">
        <v>144.36008286801001</v>
      </c>
      <c r="F7" s="663">
        <v>150.78159341731001</v>
      </c>
      <c r="G7" s="663">
        <v>153.65085179066</v>
      </c>
      <c r="H7" s="663">
        <v>148.20494190589</v>
      </c>
      <c r="I7" s="663">
        <v>179.53714606909998</v>
      </c>
    </row>
    <row r="8" spans="1:9" ht="25.5" x14ac:dyDescent="0.25">
      <c r="B8" s="664" t="s">
        <v>804</v>
      </c>
      <c r="C8" s="663">
        <v>424.56110860699994</v>
      </c>
      <c r="D8" s="663">
        <v>353.91981952599997</v>
      </c>
      <c r="E8" s="663">
        <v>360.66256842543999</v>
      </c>
      <c r="F8" s="663">
        <v>347.94370158715003</v>
      </c>
      <c r="G8" s="663">
        <v>474.51240032649002</v>
      </c>
      <c r="H8" s="663">
        <v>505.06921627188001</v>
      </c>
      <c r="I8" s="663">
        <v>607.19995976255996</v>
      </c>
    </row>
    <row r="9" spans="1:9" x14ac:dyDescent="0.25">
      <c r="B9" s="664"/>
      <c r="C9" s="663"/>
      <c r="D9" s="663"/>
      <c r="E9" s="663"/>
      <c r="F9" s="663"/>
      <c r="G9" s="663"/>
      <c r="H9" s="663"/>
      <c r="I9" s="663"/>
    </row>
    <row r="10" spans="1:9" x14ac:dyDescent="0.25">
      <c r="B10" s="664" t="s">
        <v>805</v>
      </c>
      <c r="C10" s="663">
        <v>22.460201940000001</v>
      </c>
      <c r="D10" s="663">
        <v>19.537823799999998</v>
      </c>
      <c r="E10" s="663">
        <v>19.956034703</v>
      </c>
      <c r="F10" s="663">
        <v>3.795661</v>
      </c>
      <c r="G10" s="663">
        <v>0.30083599999999999</v>
      </c>
      <c r="H10" s="663">
        <v>0.35022599999999998</v>
      </c>
      <c r="I10" s="663">
        <v>0.29544999999999999</v>
      </c>
    </row>
    <row r="11" spans="1:9" x14ac:dyDescent="0.25">
      <c r="B11" s="665" t="s">
        <v>806</v>
      </c>
      <c r="C11" s="663">
        <v>58.644242385000005</v>
      </c>
      <c r="D11" s="663">
        <v>39.898770614999997</v>
      </c>
      <c r="E11" s="663">
        <v>47.351684966000001</v>
      </c>
      <c r="F11" s="663">
        <v>36.684748941000002</v>
      </c>
      <c r="G11" s="663">
        <v>52.817393247170003</v>
      </c>
      <c r="H11" s="663">
        <v>40.44272565747</v>
      </c>
      <c r="I11" s="663">
        <v>33.278535564969999</v>
      </c>
    </row>
  </sheetData>
  <hyperlinks>
    <hyperlink ref="A1" location="Sommaire!A1" display="Retour sommaire"/>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6"/>
  <dimension ref="A1:B3"/>
  <sheetViews>
    <sheetView showGridLines="0" workbookViewId="0"/>
  </sheetViews>
  <sheetFormatPr baseColWidth="10" defaultRowHeight="15" x14ac:dyDescent="0.25"/>
  <sheetData>
    <row r="1" spans="1:2" x14ac:dyDescent="0.25">
      <c r="A1" s="2" t="s">
        <v>6</v>
      </c>
    </row>
    <row r="2" spans="1:2" ht="23.25" x14ac:dyDescent="0.35">
      <c r="B2" s="3" t="s">
        <v>809</v>
      </c>
    </row>
    <row r="3" spans="1:2" x14ac:dyDescent="0.25">
      <c r="B3" s="4" t="s">
        <v>665</v>
      </c>
    </row>
  </sheetData>
  <hyperlinks>
    <hyperlink ref="A1" location="Sommaire!A1" display="Retour sommaire"/>
  </hyperlinks>
  <pageMargins left="0.7" right="0.7" top="0.75" bottom="0.75" header="0.3" footer="0.3"/>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7"/>
  <dimension ref="A1:I10"/>
  <sheetViews>
    <sheetView showGridLines="0" workbookViewId="0">
      <selection activeCell="B15" sqref="B15"/>
    </sheetView>
  </sheetViews>
  <sheetFormatPr baseColWidth="10" defaultRowHeight="15" x14ac:dyDescent="0.25"/>
  <cols>
    <col min="2" max="2" width="26.5703125" customWidth="1"/>
  </cols>
  <sheetData>
    <row r="1" spans="1:9" x14ac:dyDescent="0.25">
      <c r="A1" s="2" t="s">
        <v>6</v>
      </c>
    </row>
    <row r="2" spans="1:9" ht="23.25" x14ac:dyDescent="0.35">
      <c r="B2" s="3" t="s">
        <v>809</v>
      </c>
    </row>
    <row r="3" spans="1:9" x14ac:dyDescent="0.25">
      <c r="B3" s="4" t="s">
        <v>665</v>
      </c>
    </row>
    <row r="5" spans="1:9" x14ac:dyDescent="0.25">
      <c r="B5" s="661" t="s">
        <v>797</v>
      </c>
      <c r="C5" s="659">
        <v>2014</v>
      </c>
      <c r="D5" s="659">
        <v>2015</v>
      </c>
      <c r="E5" s="659">
        <v>2016</v>
      </c>
      <c r="F5" s="659">
        <v>2017</v>
      </c>
      <c r="G5" s="604">
        <v>2018</v>
      </c>
      <c r="H5" s="605">
        <v>2019</v>
      </c>
      <c r="I5" s="961">
        <v>2020</v>
      </c>
    </row>
    <row r="6" spans="1:9" x14ac:dyDescent="0.25">
      <c r="B6" s="666" t="s">
        <v>668</v>
      </c>
      <c r="C6" s="663">
        <v>17.599603146500005</v>
      </c>
      <c r="D6" s="663">
        <v>21.262395029000004</v>
      </c>
      <c r="E6" s="663">
        <v>16.700435222389999</v>
      </c>
      <c r="F6" s="663">
        <v>15.993251202370001</v>
      </c>
      <c r="G6" s="663">
        <v>11.012795896869999</v>
      </c>
      <c r="H6" s="663">
        <v>15.33999139845</v>
      </c>
      <c r="I6" s="663">
        <v>14.668346011400001</v>
      </c>
    </row>
    <row r="7" spans="1:9" x14ac:dyDescent="0.25">
      <c r="B7" s="667" t="s">
        <v>810</v>
      </c>
      <c r="C7" s="663">
        <v>38.264465235199992</v>
      </c>
      <c r="D7" s="663">
        <v>42.531655882400003</v>
      </c>
      <c r="E7" s="663">
        <v>38.93159089836</v>
      </c>
      <c r="F7" s="663">
        <v>36.775836930940002</v>
      </c>
      <c r="G7" s="663">
        <v>24.799757820810001</v>
      </c>
      <c r="H7" s="663">
        <v>35.158095211790005</v>
      </c>
      <c r="I7" s="663">
        <v>30.321757349589998</v>
      </c>
    </row>
    <row r="8" spans="1:9" ht="25.5" x14ac:dyDescent="0.25">
      <c r="B8" s="667" t="s">
        <v>703</v>
      </c>
      <c r="C8" s="663">
        <v>120.26949943189999</v>
      </c>
      <c r="D8" s="663">
        <v>98.254289712999991</v>
      </c>
      <c r="E8" s="663">
        <v>106.75273484061999</v>
      </c>
      <c r="F8" s="663">
        <v>113.31712432655</v>
      </c>
      <c r="G8" s="663">
        <v>77.705765430529993</v>
      </c>
      <c r="H8" s="663">
        <v>115.95855469342</v>
      </c>
      <c r="I8" s="663">
        <v>129.00536478354999</v>
      </c>
    </row>
    <row r="9" spans="1:9" x14ac:dyDescent="0.25">
      <c r="B9" s="667" t="s">
        <v>202</v>
      </c>
      <c r="C9" s="663">
        <v>13.594037359599996</v>
      </c>
      <c r="D9" s="663">
        <v>4.2686181974000172</v>
      </c>
      <c r="E9" s="663">
        <v>0.98885914858001478</v>
      </c>
      <c r="F9" s="663">
        <v>4.7217796550002175E-2</v>
      </c>
      <c r="G9" s="663">
        <v>7.8050633619995632E-2</v>
      </c>
      <c r="H9" s="663">
        <v>9.7930220829989256E-2</v>
      </c>
      <c r="I9" s="663">
        <v>3.0054012580008525E-2</v>
      </c>
    </row>
    <row r="10" spans="1:9" x14ac:dyDescent="0.25">
      <c r="B10" s="668" t="s">
        <v>811</v>
      </c>
      <c r="C10" s="669">
        <v>189.72760517260002</v>
      </c>
      <c r="D10" s="669">
        <v>166.31695884039999</v>
      </c>
      <c r="E10" s="669">
        <v>163.37362010995002</v>
      </c>
      <c r="F10" s="669">
        <v>166.13343025641001</v>
      </c>
      <c r="G10" s="669">
        <v>113.59636978182999</v>
      </c>
      <c r="H10" s="669">
        <v>166.55457152449</v>
      </c>
      <c r="I10" s="669">
        <v>174.02552215712001</v>
      </c>
    </row>
  </sheetData>
  <hyperlinks>
    <hyperlink ref="A1" location="Sommaire!A1" display="Retour sommaire"/>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8"/>
  <dimension ref="A1:B3"/>
  <sheetViews>
    <sheetView showGridLines="0" workbookViewId="0">
      <selection activeCell="B5" sqref="B5"/>
    </sheetView>
  </sheetViews>
  <sheetFormatPr baseColWidth="10" defaultRowHeight="15" x14ac:dyDescent="0.25"/>
  <sheetData>
    <row r="1" spans="1:2" x14ac:dyDescent="0.25">
      <c r="A1" s="2" t="s">
        <v>6</v>
      </c>
    </row>
    <row r="2" spans="1:2" ht="23.25" x14ac:dyDescent="0.35">
      <c r="B2" s="3" t="s">
        <v>814</v>
      </c>
    </row>
    <row r="3" spans="1:2" x14ac:dyDescent="0.25">
      <c r="B3" s="4" t="s">
        <v>665</v>
      </c>
    </row>
  </sheetData>
  <hyperlinks>
    <hyperlink ref="A1" location="Sommaire!A1" display="Retour sommaire"/>
  </hyperlinks>
  <pageMargins left="0.7" right="0.7" top="0.75" bottom="0.75" header="0.3" footer="0.3"/>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9"/>
  <dimension ref="A1:I11"/>
  <sheetViews>
    <sheetView showGridLines="0" workbookViewId="0">
      <selection activeCell="B13" sqref="B13"/>
    </sheetView>
  </sheetViews>
  <sheetFormatPr baseColWidth="10" defaultRowHeight="15" x14ac:dyDescent="0.25"/>
  <cols>
    <col min="2" max="2" width="36.140625" customWidth="1"/>
  </cols>
  <sheetData>
    <row r="1" spans="1:9" x14ac:dyDescent="0.25">
      <c r="A1" s="2" t="s">
        <v>6</v>
      </c>
    </row>
    <row r="2" spans="1:9" ht="23.25" x14ac:dyDescent="0.35">
      <c r="B2" s="3" t="s">
        <v>814</v>
      </c>
    </row>
    <row r="3" spans="1:9" x14ac:dyDescent="0.25">
      <c r="B3" s="4" t="s">
        <v>665</v>
      </c>
    </row>
    <row r="5" spans="1:9" x14ac:dyDescent="0.25">
      <c r="B5" s="658"/>
      <c r="C5" s="604">
        <v>2014</v>
      </c>
      <c r="D5" s="604">
        <v>2015</v>
      </c>
      <c r="E5" s="604">
        <v>2016</v>
      </c>
      <c r="F5" s="604">
        <v>2017</v>
      </c>
      <c r="G5" s="604">
        <v>2018</v>
      </c>
      <c r="H5" s="605">
        <v>2019</v>
      </c>
      <c r="I5" s="961">
        <v>2020</v>
      </c>
    </row>
    <row r="6" spans="1:9" ht="45" x14ac:dyDescent="0.25">
      <c r="B6" s="670" t="s">
        <v>815</v>
      </c>
      <c r="C6" s="671">
        <v>316.24722022320003</v>
      </c>
      <c r="D6" s="672">
        <v>236.65983487289998</v>
      </c>
      <c r="E6" s="672">
        <v>191.35615414774</v>
      </c>
      <c r="F6" s="672">
        <v>165.8</v>
      </c>
      <c r="G6" s="672">
        <v>176.43489475720003</v>
      </c>
      <c r="H6" s="672">
        <v>180.24882100685002</v>
      </c>
      <c r="I6" s="1069">
        <v>220.54629208955001</v>
      </c>
    </row>
    <row r="7" spans="1:9" x14ac:dyDescent="0.25">
      <c r="B7" s="673" t="s">
        <v>816</v>
      </c>
      <c r="C7" s="674">
        <v>13.431309532</v>
      </c>
      <c r="D7" s="674">
        <v>10.2085076354</v>
      </c>
      <c r="E7" s="674">
        <v>9.0307071115000017</v>
      </c>
      <c r="F7" s="674">
        <v>2.3900762240100004</v>
      </c>
      <c r="G7" s="674">
        <v>2.91929957805</v>
      </c>
      <c r="H7" s="674">
        <v>1.4174965529000001</v>
      </c>
      <c r="I7" s="1070">
        <v>2.5733864621999998</v>
      </c>
    </row>
    <row r="8" spans="1:9" x14ac:dyDescent="0.25">
      <c r="B8" s="673" t="s">
        <v>817</v>
      </c>
      <c r="C8" s="674">
        <v>205.74365898410002</v>
      </c>
      <c r="D8" s="674">
        <v>151.89440221769996</v>
      </c>
      <c r="E8" s="674">
        <v>119.99211912145</v>
      </c>
      <c r="F8" s="674">
        <v>112.55377879203002</v>
      </c>
      <c r="G8" s="674">
        <v>113.47991094325999</v>
      </c>
      <c r="H8" s="674">
        <v>114.92213006799</v>
      </c>
      <c r="I8" s="1070">
        <v>155.84059791774001</v>
      </c>
    </row>
    <row r="9" spans="1:9" x14ac:dyDescent="0.25">
      <c r="B9" s="673" t="s">
        <v>818</v>
      </c>
      <c r="C9" s="674">
        <v>47.42498792</v>
      </c>
      <c r="D9" s="674">
        <v>30.1853431497</v>
      </c>
      <c r="E9" s="674">
        <v>26.223158470719998</v>
      </c>
      <c r="F9" s="674">
        <v>19.440727046099994</v>
      </c>
      <c r="G9" s="674">
        <v>21.801000482150002</v>
      </c>
      <c r="H9" s="674">
        <v>20.089545287259998</v>
      </c>
      <c r="I9" s="1070">
        <v>16.466207410460001</v>
      </c>
    </row>
    <row r="10" spans="1:9" x14ac:dyDescent="0.25">
      <c r="B10" s="673" t="s">
        <v>819</v>
      </c>
      <c r="C10" s="674">
        <v>22.298355961000002</v>
      </c>
      <c r="D10" s="674">
        <v>20.947383434100001</v>
      </c>
      <c r="E10" s="674">
        <v>14.636434999190001</v>
      </c>
      <c r="F10" s="674">
        <v>12.923224640400001</v>
      </c>
      <c r="G10" s="674">
        <v>15.133926616099998</v>
      </c>
      <c r="H10" s="674">
        <v>15.748014137480002</v>
      </c>
      <c r="I10" s="1070">
        <v>17.527239609499997</v>
      </c>
    </row>
    <row r="11" spans="1:9" x14ac:dyDescent="0.25">
      <c r="B11" s="673" t="s">
        <v>666</v>
      </c>
      <c r="C11" s="674">
        <v>27.3489078261</v>
      </c>
      <c r="D11" s="674">
        <v>23.424198435999998</v>
      </c>
      <c r="E11" s="674">
        <v>21.473734443880002</v>
      </c>
      <c r="F11" s="674">
        <v>18.530533716249998</v>
      </c>
      <c r="G11" s="674">
        <v>23.100757137640002</v>
      </c>
      <c r="H11" s="674">
        <v>28.071634961220003</v>
      </c>
      <c r="I11" s="1070">
        <v>28.138860689649999</v>
      </c>
    </row>
  </sheetData>
  <hyperlinks>
    <hyperlink ref="A1" location="Sommaire!A1" display="Retour sommaire"/>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0"/>
  <dimension ref="A1:W13"/>
  <sheetViews>
    <sheetView showGridLines="0" workbookViewId="0"/>
  </sheetViews>
  <sheetFormatPr baseColWidth="10" defaultRowHeight="15" x14ac:dyDescent="0.25"/>
  <cols>
    <col min="2" max="2" width="31.140625" customWidth="1"/>
    <col min="3" max="6" width="6.85546875" bestFit="1" customWidth="1"/>
    <col min="7" max="23" width="5" bestFit="1" customWidth="1"/>
  </cols>
  <sheetData>
    <row r="1" spans="1:23" x14ac:dyDescent="0.25">
      <c r="A1" s="2" t="s">
        <v>6</v>
      </c>
    </row>
    <row r="2" spans="1:23" ht="23.25" x14ac:dyDescent="0.35">
      <c r="B2" s="3" t="s">
        <v>822</v>
      </c>
    </row>
    <row r="3" spans="1:23" x14ac:dyDescent="0.25">
      <c r="B3" s="4" t="s">
        <v>665</v>
      </c>
    </row>
    <row r="5" spans="1:23" x14ac:dyDescent="0.25">
      <c r="B5" s="1289" t="s">
        <v>233</v>
      </c>
      <c r="C5" s="1291" t="s">
        <v>234</v>
      </c>
      <c r="D5" s="1292"/>
      <c r="E5" s="1292"/>
      <c r="F5" s="1292"/>
      <c r="G5" s="1292"/>
      <c r="H5" s="1292"/>
      <c r="I5" s="1279"/>
      <c r="J5" s="1291" t="s">
        <v>235</v>
      </c>
      <c r="K5" s="1292"/>
      <c r="L5" s="1292"/>
      <c r="M5" s="1292"/>
      <c r="N5" s="1292"/>
      <c r="O5" s="1292"/>
      <c r="P5" s="1279"/>
      <c r="Q5" s="1292" t="s">
        <v>103</v>
      </c>
      <c r="R5" s="1292"/>
      <c r="S5" s="1292"/>
      <c r="T5" s="1292"/>
      <c r="U5" s="1292"/>
      <c r="V5" s="1292"/>
      <c r="W5" s="1292"/>
    </row>
    <row r="6" spans="1:23" x14ac:dyDescent="0.25">
      <c r="B6" s="1290"/>
      <c r="C6" s="659">
        <v>2014</v>
      </c>
      <c r="D6" s="659">
        <v>2015</v>
      </c>
      <c r="E6" s="659">
        <v>2016</v>
      </c>
      <c r="F6" s="659">
        <v>2017</v>
      </c>
      <c r="G6" s="606">
        <v>2018</v>
      </c>
      <c r="H6" s="606">
        <v>2019</v>
      </c>
      <c r="I6" s="606">
        <v>2020</v>
      </c>
      <c r="J6" s="606">
        <v>2014</v>
      </c>
      <c r="K6" s="606">
        <v>2015</v>
      </c>
      <c r="L6" s="606">
        <v>2016</v>
      </c>
      <c r="M6" s="659">
        <v>2017</v>
      </c>
      <c r="N6" s="606">
        <v>2018</v>
      </c>
      <c r="O6" s="606">
        <v>2019</v>
      </c>
      <c r="P6" s="606">
        <v>2020</v>
      </c>
      <c r="Q6" s="606">
        <v>2014</v>
      </c>
      <c r="R6" s="606">
        <v>2015</v>
      </c>
      <c r="S6" s="606">
        <v>2016</v>
      </c>
      <c r="T6" s="659">
        <v>2017</v>
      </c>
      <c r="U6" s="675">
        <v>2018</v>
      </c>
      <c r="V6" s="675">
        <v>2019</v>
      </c>
      <c r="W6" s="675">
        <v>2020</v>
      </c>
    </row>
    <row r="7" spans="1:23" x14ac:dyDescent="0.25">
      <c r="B7" s="676" t="s">
        <v>823</v>
      </c>
      <c r="C7" s="674">
        <v>15.255845223800002</v>
      </c>
      <c r="D7" s="674">
        <v>5.6362625382999996</v>
      </c>
      <c r="E7" s="674">
        <v>14.399963803599999</v>
      </c>
      <c r="F7" s="674">
        <v>18.0916587191</v>
      </c>
      <c r="G7" s="124">
        <v>17.429584680830001</v>
      </c>
      <c r="H7" s="124">
        <v>20.237090976350004</v>
      </c>
      <c r="I7" s="677">
        <v>25.89347043311</v>
      </c>
      <c r="J7" s="678">
        <v>0</v>
      </c>
      <c r="K7" s="679">
        <v>0</v>
      </c>
      <c r="L7" s="679">
        <v>0</v>
      </c>
      <c r="M7" s="679">
        <v>0</v>
      </c>
      <c r="N7" s="679">
        <v>0</v>
      </c>
      <c r="O7" s="679">
        <v>0</v>
      </c>
      <c r="P7" s="677">
        <v>0</v>
      </c>
      <c r="Q7" s="124">
        <v>15.255845223800002</v>
      </c>
      <c r="R7" s="124">
        <v>5.6362625382999996</v>
      </c>
      <c r="S7" s="124">
        <v>14.399963803599999</v>
      </c>
      <c r="T7" s="124">
        <v>18.0916587191</v>
      </c>
      <c r="U7" s="124">
        <v>17.429584680830001</v>
      </c>
      <c r="V7" s="124">
        <v>20.237090976350004</v>
      </c>
      <c r="W7" s="124">
        <v>25.89347043311</v>
      </c>
    </row>
    <row r="8" spans="1:23" x14ac:dyDescent="0.25">
      <c r="B8" s="147" t="s">
        <v>817</v>
      </c>
      <c r="C8" s="680">
        <v>0.62014156199999992</v>
      </c>
      <c r="D8" s="680">
        <v>0.74626976730000005</v>
      </c>
      <c r="E8" s="680">
        <v>6.0319420344999992</v>
      </c>
      <c r="F8" s="680">
        <v>7.9528677781800008</v>
      </c>
      <c r="G8" s="129">
        <v>17.19091898532</v>
      </c>
      <c r="H8" s="129">
        <v>13.688539431570002</v>
      </c>
      <c r="I8" s="681">
        <v>19.768949579859999</v>
      </c>
      <c r="J8" s="128">
        <v>1.243398</v>
      </c>
      <c r="K8" s="129">
        <v>1.0041979999999999</v>
      </c>
      <c r="L8" s="129">
        <v>0.510575</v>
      </c>
      <c r="M8" s="129">
        <v>0.46898200000000001</v>
      </c>
      <c r="N8" s="129">
        <v>0</v>
      </c>
      <c r="O8" s="129">
        <v>0</v>
      </c>
      <c r="P8" s="681">
        <v>0</v>
      </c>
      <c r="Q8" s="129">
        <v>1.8635395619999999</v>
      </c>
      <c r="R8" s="129">
        <v>1.7504677673</v>
      </c>
      <c r="S8" s="129">
        <v>6.5425170344999994</v>
      </c>
      <c r="T8" s="129">
        <v>8.4218497781800004</v>
      </c>
      <c r="U8" s="129">
        <v>17.19091898532</v>
      </c>
      <c r="V8" s="129">
        <v>13.688539431570002</v>
      </c>
      <c r="W8" s="129">
        <v>19.768949579859999</v>
      </c>
    </row>
    <row r="9" spans="1:23" x14ac:dyDescent="0.25">
      <c r="B9" s="612" t="s">
        <v>668</v>
      </c>
      <c r="C9" s="674">
        <v>185.74456523500001</v>
      </c>
      <c r="D9" s="674">
        <v>144.09825321700001</v>
      </c>
      <c r="E9" s="674">
        <v>133.72828975100001</v>
      </c>
      <c r="F9" s="674">
        <v>131.08507648239001</v>
      </c>
      <c r="G9" s="124">
        <v>170.82049505375002</v>
      </c>
      <c r="H9" s="124">
        <v>185.28841360248001</v>
      </c>
      <c r="I9" s="682">
        <v>207.22120929883002</v>
      </c>
      <c r="J9" s="683">
        <v>5.7881590000000003</v>
      </c>
      <c r="K9" s="124">
        <v>5.1050430000000002</v>
      </c>
      <c r="L9" s="124">
        <v>4.688631</v>
      </c>
      <c r="M9" s="124">
        <v>3.9458530000000001</v>
      </c>
      <c r="N9" s="124">
        <v>2.13711352797</v>
      </c>
      <c r="O9" s="124">
        <v>0</v>
      </c>
      <c r="P9" s="682">
        <v>2.5595E-2</v>
      </c>
      <c r="Q9" s="124">
        <v>191.53272423500002</v>
      </c>
      <c r="R9" s="124">
        <v>149.203296217</v>
      </c>
      <c r="S9" s="124">
        <v>138.41692075099999</v>
      </c>
      <c r="T9" s="124">
        <v>135.03092948239001</v>
      </c>
      <c r="U9" s="124">
        <v>172.95760858172002</v>
      </c>
      <c r="V9" s="124">
        <v>185.28841360248001</v>
      </c>
      <c r="W9" s="124">
        <v>207.24680429883003</v>
      </c>
    </row>
    <row r="10" spans="1:23" x14ac:dyDescent="0.25">
      <c r="B10" s="147" t="s">
        <v>819</v>
      </c>
      <c r="C10" s="680">
        <v>213.03963342700001</v>
      </c>
      <c r="D10" s="680">
        <v>238.3003852578</v>
      </c>
      <c r="E10" s="680">
        <v>251.05709453609998</v>
      </c>
      <c r="F10" s="680">
        <v>173.55029318026999</v>
      </c>
      <c r="G10" s="129">
        <v>306.36770665909</v>
      </c>
      <c r="H10" s="129">
        <v>286.61417490747999</v>
      </c>
      <c r="I10" s="681">
        <v>314.41323677897998</v>
      </c>
      <c r="J10" s="128">
        <v>1.011055</v>
      </c>
      <c r="K10" s="129">
        <v>0.98508899999999999</v>
      </c>
      <c r="L10" s="129">
        <v>1.2409589999999999</v>
      </c>
      <c r="M10" s="129">
        <v>0.74787400000000004</v>
      </c>
      <c r="N10" s="129">
        <v>0</v>
      </c>
      <c r="O10" s="129">
        <v>1.2329999999999999E-3</v>
      </c>
      <c r="P10" s="681">
        <v>3.0502999999999999E-2</v>
      </c>
      <c r="Q10" s="129">
        <v>214.05068842700001</v>
      </c>
      <c r="R10" s="129">
        <v>239.28547425779999</v>
      </c>
      <c r="S10" s="129">
        <v>252.29805353609999</v>
      </c>
      <c r="T10" s="129">
        <v>174.29816718026999</v>
      </c>
      <c r="U10" s="129">
        <v>306.36770665909</v>
      </c>
      <c r="V10" s="129">
        <v>286.61540790748001</v>
      </c>
      <c r="W10" s="129">
        <v>314.44373977897999</v>
      </c>
    </row>
    <row r="11" spans="1:23" x14ac:dyDescent="0.25">
      <c r="B11" s="612" t="s">
        <v>824</v>
      </c>
      <c r="C11" s="674">
        <v>8.4312412449000007</v>
      </c>
      <c r="D11" s="674">
        <v>20.346696595499999</v>
      </c>
      <c r="E11" s="674">
        <v>33.839897272800002</v>
      </c>
      <c r="F11" s="674">
        <v>22.2603118587</v>
      </c>
      <c r="G11" s="124">
        <v>31.948316500890002</v>
      </c>
      <c r="H11" s="124">
        <v>37.20926592883</v>
      </c>
      <c r="I11" s="682">
        <v>37.964145043240002</v>
      </c>
      <c r="J11" s="683">
        <v>1.329647</v>
      </c>
      <c r="K11" s="124">
        <v>1.619699558</v>
      </c>
      <c r="L11" s="124">
        <v>1.27305789</v>
      </c>
      <c r="M11" s="124">
        <v>0.86930099999999999</v>
      </c>
      <c r="N11" s="124">
        <v>0</v>
      </c>
      <c r="O11" s="124">
        <v>0</v>
      </c>
      <c r="P11" s="682">
        <v>4.3034999999999997E-2</v>
      </c>
      <c r="Q11" s="124">
        <v>9.7608882449000003</v>
      </c>
      <c r="R11" s="124">
        <v>21.9663961535</v>
      </c>
      <c r="S11" s="124">
        <v>35.112955162799999</v>
      </c>
      <c r="T11" s="124">
        <v>23.1296128587</v>
      </c>
      <c r="U11" s="124">
        <v>31.948316500890002</v>
      </c>
      <c r="V11" s="124">
        <v>37.20926592883</v>
      </c>
      <c r="W11" s="124">
        <v>38.007180043240005</v>
      </c>
    </row>
    <row r="12" spans="1:23" x14ac:dyDescent="0.25">
      <c r="B12" s="147" t="s">
        <v>415</v>
      </c>
      <c r="C12" s="680">
        <v>8.4312412449000007</v>
      </c>
      <c r="D12" s="680">
        <v>4.9624162813000003</v>
      </c>
      <c r="E12" s="680">
        <v>7.3837269999999997E-2</v>
      </c>
      <c r="F12" s="680">
        <v>6.4963363999999996E-2</v>
      </c>
      <c r="G12" s="129">
        <v>5.3784184999999998E-2</v>
      </c>
      <c r="H12" s="129">
        <v>0.19780384099999998</v>
      </c>
      <c r="I12" s="681">
        <v>0.24639625200000001</v>
      </c>
      <c r="J12" s="128">
        <v>1.329647</v>
      </c>
      <c r="K12" s="129">
        <v>0</v>
      </c>
      <c r="L12" s="129">
        <v>0</v>
      </c>
      <c r="M12" s="129">
        <v>0</v>
      </c>
      <c r="N12" s="129">
        <v>0</v>
      </c>
      <c r="O12" s="129">
        <v>0</v>
      </c>
      <c r="P12" s="681">
        <v>0</v>
      </c>
      <c r="Q12" s="129">
        <v>9.7608882449000003</v>
      </c>
      <c r="R12" s="129">
        <v>4.9624162813000003</v>
      </c>
      <c r="S12" s="129">
        <v>7.3837269999999997E-2</v>
      </c>
      <c r="T12" s="129">
        <v>6.4963363999999996E-2</v>
      </c>
      <c r="U12" s="129">
        <v>5.3784184999999998E-2</v>
      </c>
      <c r="V12" s="129">
        <v>0.19780384099999998</v>
      </c>
      <c r="W12" s="129">
        <v>0.24639625200000001</v>
      </c>
    </row>
    <row r="13" spans="1:23" x14ac:dyDescent="0.25">
      <c r="B13" s="684" t="s">
        <v>103</v>
      </c>
      <c r="C13" s="685">
        <v>480.32406990800007</v>
      </c>
      <c r="D13" s="686">
        <v>442.39302914399997</v>
      </c>
      <c r="E13" s="686">
        <v>468.17662161600003</v>
      </c>
      <c r="F13" s="686">
        <v>353.00517138263996</v>
      </c>
      <c r="G13" s="687">
        <v>543.81080606488001</v>
      </c>
      <c r="H13" s="687">
        <v>543.23528868770995</v>
      </c>
      <c r="I13" s="688">
        <v>605.50740738601996</v>
      </c>
      <c r="J13" s="689">
        <v>9.3807595445000018</v>
      </c>
      <c r="K13" s="687">
        <v>8.7208873640999993</v>
      </c>
      <c r="L13" s="687">
        <v>7.7187579302000007</v>
      </c>
      <c r="M13" s="687">
        <v>6.0320100000000005</v>
      </c>
      <c r="N13" s="687">
        <v>2.13711352797</v>
      </c>
      <c r="O13" s="687">
        <v>1.2329999999999999E-3</v>
      </c>
      <c r="P13" s="688">
        <v>9.9132999999999999E-2</v>
      </c>
      <c r="Q13" s="687">
        <v>489.70482945250006</v>
      </c>
      <c r="R13" s="687">
        <v>451.11391650809998</v>
      </c>
      <c r="S13" s="687">
        <v>475.89537954620005</v>
      </c>
      <c r="T13" s="687">
        <v>359.03718138263997</v>
      </c>
      <c r="U13" s="687">
        <v>545.94791959284998</v>
      </c>
      <c r="V13" s="687">
        <v>543.23652168770991</v>
      </c>
      <c r="W13" s="687">
        <v>605.60654038602001</v>
      </c>
    </row>
  </sheetData>
  <mergeCells count="4">
    <mergeCell ref="B5:B6"/>
    <mergeCell ref="C5:I5"/>
    <mergeCell ref="J5:P5"/>
    <mergeCell ref="Q5:W5"/>
  </mergeCells>
  <hyperlinks>
    <hyperlink ref="A1" location="Sommaire!A1" display="Retour sommaire"/>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1"/>
  <dimension ref="A1:B3"/>
  <sheetViews>
    <sheetView showGridLines="0" workbookViewId="0"/>
  </sheetViews>
  <sheetFormatPr baseColWidth="10" defaultRowHeight="15" x14ac:dyDescent="0.25"/>
  <sheetData>
    <row r="1" spans="1:2" x14ac:dyDescent="0.25">
      <c r="A1" s="2" t="s">
        <v>6</v>
      </c>
    </row>
    <row r="2" spans="1:2" ht="23.25" x14ac:dyDescent="0.35">
      <c r="B2" s="3" t="s">
        <v>827</v>
      </c>
    </row>
    <row r="3" spans="1:2" x14ac:dyDescent="0.25">
      <c r="B3" s="4" t="s">
        <v>665</v>
      </c>
    </row>
  </sheetData>
  <hyperlinks>
    <hyperlink ref="A1" location="Sommaire!A1" display="Retour sommaire"/>
  </hyperlinks>
  <pageMargins left="0.7" right="0.7" top="0.75" bottom="0.75" header="0.3" footer="0.3"/>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2"/>
  <dimension ref="A1:I8"/>
  <sheetViews>
    <sheetView showGridLines="0" workbookViewId="0">
      <selection activeCell="A5" sqref="A5"/>
    </sheetView>
  </sheetViews>
  <sheetFormatPr baseColWidth="10" defaultRowHeight="15" x14ac:dyDescent="0.25"/>
  <cols>
    <col min="2" max="2" width="37" customWidth="1"/>
  </cols>
  <sheetData>
    <row r="1" spans="1:9" x14ac:dyDescent="0.25">
      <c r="A1" s="2" t="s">
        <v>6</v>
      </c>
    </row>
    <row r="2" spans="1:9" ht="23.25" x14ac:dyDescent="0.35">
      <c r="B2" s="3" t="s">
        <v>827</v>
      </c>
    </row>
    <row r="3" spans="1:9" x14ac:dyDescent="0.25">
      <c r="B3" s="4" t="s">
        <v>665</v>
      </c>
    </row>
    <row r="5" spans="1:9" x14ac:dyDescent="0.25">
      <c r="B5" s="658" t="s">
        <v>797</v>
      </c>
      <c r="C5" s="604">
        <v>2014</v>
      </c>
      <c r="D5" s="604">
        <v>2015</v>
      </c>
      <c r="E5" s="604">
        <v>2016</v>
      </c>
      <c r="F5" s="604">
        <v>2017</v>
      </c>
      <c r="G5" s="604">
        <v>2018</v>
      </c>
      <c r="H5" s="605">
        <v>2019</v>
      </c>
      <c r="I5" s="961">
        <v>2020</v>
      </c>
    </row>
    <row r="6" spans="1:9" x14ac:dyDescent="0.25">
      <c r="B6" s="676" t="s">
        <v>306</v>
      </c>
      <c r="C6" s="647">
        <v>22.640799442999999</v>
      </c>
      <c r="D6" s="647">
        <v>26.499569935</v>
      </c>
      <c r="E6" s="647">
        <v>24.867173538999999</v>
      </c>
      <c r="F6" s="647">
        <v>22.136940074520002</v>
      </c>
      <c r="G6" s="647">
        <v>27.805109530779998</v>
      </c>
      <c r="H6" s="647">
        <v>28.292402181770001</v>
      </c>
      <c r="I6" s="647">
        <v>31.753933756059997</v>
      </c>
    </row>
    <row r="7" spans="1:9" x14ac:dyDescent="0.25">
      <c r="B7" s="612" t="s">
        <v>307</v>
      </c>
      <c r="C7" s="647">
        <v>152.55311965199999</v>
      </c>
      <c r="D7" s="647">
        <v>129.47537461299999</v>
      </c>
      <c r="E7" s="647">
        <v>119.49290932901</v>
      </c>
      <c r="F7" s="647">
        <v>128.64465334145999</v>
      </c>
      <c r="G7" s="647">
        <v>125.84574225949001</v>
      </c>
      <c r="H7" s="647">
        <v>119.91253972481</v>
      </c>
      <c r="I7" s="647">
        <v>147.78321231455999</v>
      </c>
    </row>
    <row r="8" spans="1:9" x14ac:dyDescent="0.25">
      <c r="B8" s="690" t="s">
        <v>103</v>
      </c>
      <c r="C8" s="691">
        <v>175.19391909499998</v>
      </c>
      <c r="D8" s="691">
        <v>155.974944548</v>
      </c>
      <c r="E8" s="691">
        <v>144.36008286801001</v>
      </c>
      <c r="F8" s="691">
        <v>150.78159341597998</v>
      </c>
      <c r="G8" s="691">
        <v>153.65085179027</v>
      </c>
      <c r="H8" s="691">
        <v>148.20494190658002</v>
      </c>
      <c r="I8" s="691">
        <v>179.53714607062</v>
      </c>
    </row>
  </sheetData>
  <hyperlinks>
    <hyperlink ref="A1" location="Sommaire!A1" display="Retour sommaire"/>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3"/>
  <dimension ref="A1:W13"/>
  <sheetViews>
    <sheetView showGridLines="0" workbookViewId="0">
      <selection activeCell="N12" sqref="N12"/>
    </sheetView>
  </sheetViews>
  <sheetFormatPr baseColWidth="10" defaultRowHeight="15" x14ac:dyDescent="0.25"/>
  <cols>
    <col min="2" max="2" width="49.28515625" customWidth="1"/>
    <col min="3" max="23" width="5" bestFit="1" customWidth="1"/>
  </cols>
  <sheetData>
    <row r="1" spans="1:23" x14ac:dyDescent="0.25">
      <c r="A1" s="2" t="s">
        <v>6</v>
      </c>
    </row>
    <row r="2" spans="1:23" ht="23.25" x14ac:dyDescent="0.35">
      <c r="B2" s="3" t="s">
        <v>830</v>
      </c>
    </row>
    <row r="3" spans="1:23" x14ac:dyDescent="0.25">
      <c r="B3" s="4" t="s">
        <v>665</v>
      </c>
    </row>
    <row r="5" spans="1:23" x14ac:dyDescent="0.25">
      <c r="B5" s="1293" t="s">
        <v>233</v>
      </c>
      <c r="C5" s="1295" t="s">
        <v>234</v>
      </c>
      <c r="D5" s="1296"/>
      <c r="E5" s="1296"/>
      <c r="F5" s="1296"/>
      <c r="G5" s="1296"/>
      <c r="H5" s="1296"/>
      <c r="I5" s="1297"/>
      <c r="J5" s="1295" t="s">
        <v>235</v>
      </c>
      <c r="K5" s="1296"/>
      <c r="L5" s="1296"/>
      <c r="M5" s="1296"/>
      <c r="N5" s="1296"/>
      <c r="O5" s="1296"/>
      <c r="P5" s="1297"/>
      <c r="Q5" s="1298" t="s">
        <v>103</v>
      </c>
      <c r="R5" s="1247"/>
      <c r="S5" s="1247"/>
      <c r="T5" s="1247"/>
      <c r="U5" s="1247"/>
      <c r="V5" s="1247"/>
      <c r="W5" s="1247"/>
    </row>
    <row r="6" spans="1:23" x14ac:dyDescent="0.25">
      <c r="B6" s="1294"/>
      <c r="C6" s="692">
        <v>2014</v>
      </c>
      <c r="D6" s="692">
        <v>2015</v>
      </c>
      <c r="E6" s="692">
        <v>2016</v>
      </c>
      <c r="F6" s="692">
        <v>2017</v>
      </c>
      <c r="G6" s="692">
        <v>2018</v>
      </c>
      <c r="H6" s="692">
        <v>2019</v>
      </c>
      <c r="I6" s="692">
        <v>2020</v>
      </c>
      <c r="J6" s="692">
        <v>2014</v>
      </c>
      <c r="K6" s="692">
        <v>2015</v>
      </c>
      <c r="L6" s="692">
        <v>2016</v>
      </c>
      <c r="M6" s="692">
        <v>2017</v>
      </c>
      <c r="N6" s="692">
        <v>2018</v>
      </c>
      <c r="O6" s="692">
        <v>2019</v>
      </c>
      <c r="P6" s="692">
        <v>2020</v>
      </c>
      <c r="Q6" s="692">
        <v>2014</v>
      </c>
      <c r="R6" s="692">
        <v>2015</v>
      </c>
      <c r="S6" s="692">
        <v>2016</v>
      </c>
      <c r="T6" s="692">
        <v>2017</v>
      </c>
      <c r="U6" s="675">
        <v>2018</v>
      </c>
      <c r="V6" s="693">
        <v>2019</v>
      </c>
      <c r="W6" s="693">
        <v>2020</v>
      </c>
    </row>
    <row r="7" spans="1:23" x14ac:dyDescent="0.25">
      <c r="B7" s="612" t="s">
        <v>669</v>
      </c>
      <c r="C7" s="679">
        <v>67.580166210200005</v>
      </c>
      <c r="D7" s="679">
        <v>49.433627076999997</v>
      </c>
      <c r="E7" s="679">
        <v>40.342305508190002</v>
      </c>
      <c r="F7" s="679">
        <v>28.031740790000001</v>
      </c>
      <c r="G7" s="679">
        <v>31.546545912319999</v>
      </c>
      <c r="H7" s="679">
        <v>42.794761976430003</v>
      </c>
      <c r="I7" s="677">
        <v>44.538845780069998</v>
      </c>
      <c r="J7" s="678">
        <v>0</v>
      </c>
      <c r="K7" s="679">
        <v>0</v>
      </c>
      <c r="L7" s="679">
        <v>0</v>
      </c>
      <c r="M7" s="679">
        <v>0</v>
      </c>
      <c r="N7" s="679">
        <v>0</v>
      </c>
      <c r="O7" s="679">
        <v>0</v>
      </c>
      <c r="P7" s="677">
        <v>0</v>
      </c>
      <c r="Q7" s="124">
        <v>67.580166210200005</v>
      </c>
      <c r="R7" s="124">
        <v>49.433627076999997</v>
      </c>
      <c r="S7" s="124">
        <v>40.342305508190002</v>
      </c>
      <c r="T7" s="124">
        <v>28.031740790000001</v>
      </c>
      <c r="U7" s="124">
        <v>31.546545912319999</v>
      </c>
      <c r="V7" s="124">
        <v>42.794761976430003</v>
      </c>
      <c r="W7" s="124">
        <v>44.538845780069998</v>
      </c>
    </row>
    <row r="8" spans="1:23" x14ac:dyDescent="0.25">
      <c r="B8" s="147" t="s">
        <v>831</v>
      </c>
      <c r="C8" s="129">
        <v>8.9071016452000009</v>
      </c>
      <c r="D8" s="129">
        <v>9.8207133890999998</v>
      </c>
      <c r="E8" s="129">
        <v>14.675402559739998</v>
      </c>
      <c r="F8" s="129">
        <v>7.4090823070000003</v>
      </c>
      <c r="G8" s="129">
        <v>5.1483793135499996</v>
      </c>
      <c r="H8" s="129">
        <v>8.5646926798000003</v>
      </c>
      <c r="I8" s="681">
        <v>15.939606791259999</v>
      </c>
      <c r="J8" s="128">
        <v>2.3241015420000002</v>
      </c>
      <c r="K8" s="129">
        <v>2.4464525130000001</v>
      </c>
      <c r="L8" s="129">
        <v>1.7405060370000001</v>
      </c>
      <c r="M8" s="129">
        <v>0.54491999999999996</v>
      </c>
      <c r="N8" s="129">
        <v>0</v>
      </c>
      <c r="O8" s="129">
        <v>0</v>
      </c>
      <c r="P8" s="681">
        <v>0</v>
      </c>
      <c r="Q8" s="129">
        <v>11.2312031872</v>
      </c>
      <c r="R8" s="129">
        <v>12.2671659021</v>
      </c>
      <c r="S8" s="129">
        <v>16.41590859674</v>
      </c>
      <c r="T8" s="129">
        <v>7.9540023070000005</v>
      </c>
      <c r="U8" s="129">
        <v>5.1483793135499996</v>
      </c>
      <c r="V8" s="129">
        <v>8.5646926798000003</v>
      </c>
      <c r="W8" s="129">
        <v>15.939606791259999</v>
      </c>
    </row>
    <row r="9" spans="1:23" x14ac:dyDescent="0.25">
      <c r="B9" s="612" t="s">
        <v>108</v>
      </c>
      <c r="C9" s="124">
        <v>174.3567599799</v>
      </c>
      <c r="D9" s="124">
        <v>141.85829766090001</v>
      </c>
      <c r="E9" s="124">
        <v>118.02267493380998</v>
      </c>
      <c r="F9" s="124">
        <v>63.763474440000003</v>
      </c>
      <c r="G9" s="124">
        <v>82.024525247119996</v>
      </c>
      <c r="H9" s="124">
        <v>117.92458726617998</v>
      </c>
      <c r="I9" s="682">
        <v>134.42174120154002</v>
      </c>
      <c r="J9" s="683">
        <v>7.4449309999999995</v>
      </c>
      <c r="K9" s="124">
        <v>7.4112179999999999</v>
      </c>
      <c r="L9" s="124">
        <v>6.558827</v>
      </c>
      <c r="M9" s="124">
        <v>4.2669980000000001</v>
      </c>
      <c r="N9" s="124">
        <v>1.25842744875</v>
      </c>
      <c r="O9" s="124">
        <v>0</v>
      </c>
      <c r="P9" s="682">
        <v>0</v>
      </c>
      <c r="Q9" s="124">
        <v>181.8016909799</v>
      </c>
      <c r="R9" s="124">
        <v>149.2695156609</v>
      </c>
      <c r="S9" s="124">
        <v>124.58150193380999</v>
      </c>
      <c r="T9" s="124">
        <v>68.030472439999997</v>
      </c>
      <c r="U9" s="124">
        <v>83.282952695869994</v>
      </c>
      <c r="V9" s="124">
        <v>117.92458726617998</v>
      </c>
      <c r="W9" s="124">
        <v>134.42174120154002</v>
      </c>
    </row>
    <row r="10" spans="1:23" x14ac:dyDescent="0.25">
      <c r="B10" s="147" t="s">
        <v>819</v>
      </c>
      <c r="C10" s="129">
        <v>235.12982147789998</v>
      </c>
      <c r="D10" s="129">
        <v>180.90396064160001</v>
      </c>
      <c r="E10" s="129">
        <v>198.12284962426997</v>
      </c>
      <c r="F10" s="129">
        <v>197.88566510000001</v>
      </c>
      <c r="G10" s="129">
        <v>296.22740230515001</v>
      </c>
      <c r="H10" s="129">
        <v>278.08436103017004</v>
      </c>
      <c r="I10" s="681">
        <v>340.89236541166997</v>
      </c>
      <c r="J10" s="128">
        <v>5.3495840000000001</v>
      </c>
      <c r="K10" s="129">
        <v>7.0762049999999999</v>
      </c>
      <c r="L10" s="129">
        <v>6.558827</v>
      </c>
      <c r="M10" s="129">
        <v>0.26995799999999998</v>
      </c>
      <c r="N10" s="129">
        <v>0</v>
      </c>
      <c r="O10" s="129">
        <v>0</v>
      </c>
      <c r="P10" s="681">
        <v>0</v>
      </c>
      <c r="Q10" s="129">
        <v>240.47940547789997</v>
      </c>
      <c r="R10" s="129">
        <v>187.9801656416</v>
      </c>
      <c r="S10" s="129">
        <v>204.68167662426998</v>
      </c>
      <c r="T10" s="129">
        <v>198.15562310000001</v>
      </c>
      <c r="U10" s="129">
        <v>296.22740230515001</v>
      </c>
      <c r="V10" s="129">
        <v>278.08436103017004</v>
      </c>
      <c r="W10" s="129">
        <v>340.89236541166997</v>
      </c>
    </row>
    <row r="11" spans="1:23" x14ac:dyDescent="0.25">
      <c r="B11" s="612" t="s">
        <v>666</v>
      </c>
      <c r="C11" s="124">
        <v>13.9337034561</v>
      </c>
      <c r="D11" s="124">
        <v>18.301121631300003</v>
      </c>
      <c r="E11" s="124">
        <v>29.063803928539997</v>
      </c>
      <c r="F11" s="124">
        <v>45.667012970000002</v>
      </c>
      <c r="G11" s="124">
        <v>58.307120099610003</v>
      </c>
      <c r="H11" s="124">
        <v>57.700813319269997</v>
      </c>
      <c r="I11" s="682">
        <v>71.40740154097999</v>
      </c>
      <c r="J11" s="683">
        <v>0.18111000000000002</v>
      </c>
      <c r="K11" s="124">
        <v>0.140261</v>
      </c>
      <c r="L11" s="124">
        <v>0.40894999999999998</v>
      </c>
      <c r="M11" s="124">
        <v>0.104849</v>
      </c>
      <c r="N11" s="124">
        <v>0</v>
      </c>
      <c r="O11" s="124">
        <v>0</v>
      </c>
      <c r="P11" s="682">
        <v>0</v>
      </c>
      <c r="Q11" s="124">
        <v>14.1148134561</v>
      </c>
      <c r="R11" s="124">
        <v>18.441382631300002</v>
      </c>
      <c r="S11" s="124">
        <v>29.472753928539998</v>
      </c>
      <c r="T11" s="124">
        <v>45.771861970000003</v>
      </c>
      <c r="U11" s="124">
        <v>58.307120099610003</v>
      </c>
      <c r="V11" s="124">
        <v>57.700813319269997</v>
      </c>
      <c r="W11" s="124">
        <v>71.40740154097999</v>
      </c>
    </row>
    <row r="12" spans="1:23" x14ac:dyDescent="0.25">
      <c r="B12" s="147" t="s">
        <v>415</v>
      </c>
      <c r="C12" s="129">
        <v>7.435903860000001E-2</v>
      </c>
      <c r="D12" s="129">
        <v>0.32475296730000003</v>
      </c>
      <c r="E12" s="129">
        <v>2.2088369E-2</v>
      </c>
      <c r="F12" s="129">
        <v>0</v>
      </c>
      <c r="G12" s="129">
        <v>0</v>
      </c>
      <c r="H12" s="129">
        <v>0</v>
      </c>
      <c r="I12" s="681">
        <v>0</v>
      </c>
      <c r="J12" s="128">
        <v>3.5538462E-2</v>
      </c>
      <c r="K12" s="129">
        <v>2.9772724E-2</v>
      </c>
      <c r="L12" s="129">
        <v>0</v>
      </c>
      <c r="M12" s="129">
        <v>0</v>
      </c>
      <c r="N12" s="129">
        <v>0</v>
      </c>
      <c r="O12" s="129">
        <v>0</v>
      </c>
      <c r="P12" s="681">
        <v>0</v>
      </c>
      <c r="Q12" s="129">
        <v>0.1098975006</v>
      </c>
      <c r="R12" s="129">
        <v>0.3545256913</v>
      </c>
      <c r="S12" s="129">
        <v>2.2088369E-2</v>
      </c>
      <c r="T12" s="129">
        <v>0</v>
      </c>
      <c r="U12" s="129">
        <v>0</v>
      </c>
      <c r="V12" s="129">
        <v>0</v>
      </c>
      <c r="W12" s="129">
        <v>0</v>
      </c>
    </row>
    <row r="13" spans="1:23" x14ac:dyDescent="0.25">
      <c r="B13" s="684" t="s">
        <v>832</v>
      </c>
      <c r="C13" s="687">
        <v>499.98191180789996</v>
      </c>
      <c r="D13" s="687">
        <v>400.64247336720007</v>
      </c>
      <c r="E13" s="687">
        <v>400.24912492354997</v>
      </c>
      <c r="F13" s="687">
        <v>342.75697560699996</v>
      </c>
      <c r="G13" s="687">
        <v>473.25397287775002</v>
      </c>
      <c r="H13" s="687">
        <v>505.06921627185</v>
      </c>
      <c r="I13" s="688">
        <v>607.19996072551999</v>
      </c>
      <c r="J13" s="689">
        <v>15.335265004</v>
      </c>
      <c r="K13" s="687">
        <v>17.103909237</v>
      </c>
      <c r="L13" s="687">
        <v>15.267110037000002</v>
      </c>
      <c r="M13" s="687">
        <v>5.186725</v>
      </c>
      <c r="N13" s="687">
        <v>1.25842744875</v>
      </c>
      <c r="O13" s="687">
        <v>0</v>
      </c>
      <c r="P13" s="688">
        <v>0</v>
      </c>
      <c r="Q13" s="687">
        <v>515.31717681190003</v>
      </c>
      <c r="R13" s="687">
        <v>417.74638260420005</v>
      </c>
      <c r="S13" s="687">
        <v>415.51623496054998</v>
      </c>
      <c r="T13" s="687">
        <v>347.94370060699998</v>
      </c>
      <c r="U13" s="687">
        <v>474.51240032650003</v>
      </c>
      <c r="V13" s="687">
        <v>505.06921627185</v>
      </c>
      <c r="W13" s="687">
        <v>607.19996072551999</v>
      </c>
    </row>
  </sheetData>
  <mergeCells count="4">
    <mergeCell ref="B5:B6"/>
    <mergeCell ref="C5:I5"/>
    <mergeCell ref="J5:P5"/>
    <mergeCell ref="Q5:W5"/>
  </mergeCells>
  <hyperlinks>
    <hyperlink ref="A1" location="Sommaire!A1" display="Retour sommaire"/>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4"/>
  <dimension ref="A1:X15"/>
  <sheetViews>
    <sheetView showGridLines="0" workbookViewId="0">
      <selection activeCell="A11" sqref="A11"/>
    </sheetView>
  </sheetViews>
  <sheetFormatPr baseColWidth="10" defaultRowHeight="15" x14ac:dyDescent="0.25"/>
  <cols>
    <col min="2" max="2" width="49.85546875" customWidth="1"/>
    <col min="3" max="24" width="6.85546875" bestFit="1" customWidth="1"/>
  </cols>
  <sheetData>
    <row r="1" spans="1:24" x14ac:dyDescent="0.25">
      <c r="A1" s="2" t="s">
        <v>6</v>
      </c>
    </row>
    <row r="2" spans="1:24" ht="23.25" x14ac:dyDescent="0.35">
      <c r="B2" s="3" t="s">
        <v>835</v>
      </c>
    </row>
    <row r="3" spans="1:24" x14ac:dyDescent="0.25">
      <c r="B3" s="4" t="s">
        <v>836</v>
      </c>
    </row>
    <row r="5" spans="1:24" x14ac:dyDescent="0.25">
      <c r="B5" s="1300" t="s">
        <v>233</v>
      </c>
      <c r="C5" s="143">
        <v>2014</v>
      </c>
      <c r="D5" s="143">
        <v>2015</v>
      </c>
      <c r="E5" s="1301">
        <v>2016</v>
      </c>
      <c r="F5" s="1301"/>
      <c r="G5" s="1301"/>
      <c r="H5" s="1301"/>
      <c r="I5" s="1299">
        <v>2017</v>
      </c>
      <c r="J5" s="1299"/>
      <c r="K5" s="1299"/>
      <c r="L5" s="1299"/>
      <c r="M5" s="1299">
        <v>2018</v>
      </c>
      <c r="N5" s="1299"/>
      <c r="O5" s="1299"/>
      <c r="P5" s="1299"/>
      <c r="Q5" s="1299">
        <v>2019</v>
      </c>
      <c r="R5" s="1299"/>
      <c r="S5" s="1299"/>
      <c r="T5" s="1299"/>
      <c r="U5" s="1299">
        <v>2020</v>
      </c>
      <c r="V5" s="1299"/>
      <c r="W5" s="1299"/>
      <c r="X5" s="1299"/>
    </row>
    <row r="6" spans="1:24" x14ac:dyDescent="0.25">
      <c r="B6" s="1300"/>
      <c r="C6" s="696" t="s">
        <v>500</v>
      </c>
      <c r="D6" s="697" t="s">
        <v>500</v>
      </c>
      <c r="E6" s="697" t="s">
        <v>497</v>
      </c>
      <c r="F6" s="697" t="s">
        <v>498</v>
      </c>
      <c r="G6" s="697" t="s">
        <v>499</v>
      </c>
      <c r="H6" s="697" t="s">
        <v>500</v>
      </c>
      <c r="I6" s="697" t="s">
        <v>497</v>
      </c>
      <c r="J6" s="697" t="s">
        <v>498</v>
      </c>
      <c r="K6" s="697" t="s">
        <v>499</v>
      </c>
      <c r="L6" s="697" t="s">
        <v>500</v>
      </c>
      <c r="M6" s="697" t="s">
        <v>497</v>
      </c>
      <c r="N6" s="697" t="s">
        <v>498</v>
      </c>
      <c r="O6" s="697" t="s">
        <v>499</v>
      </c>
      <c r="P6" s="697" t="s">
        <v>500</v>
      </c>
      <c r="Q6" s="697" t="s">
        <v>497</v>
      </c>
      <c r="R6" s="697" t="s">
        <v>498</v>
      </c>
      <c r="S6" s="697" t="s">
        <v>499</v>
      </c>
      <c r="T6" s="696" t="s">
        <v>500</v>
      </c>
      <c r="U6" s="698" t="s">
        <v>497</v>
      </c>
      <c r="V6" s="697" t="s">
        <v>498</v>
      </c>
      <c r="W6" s="697" t="s">
        <v>499</v>
      </c>
      <c r="X6" s="698" t="s">
        <v>500</v>
      </c>
    </row>
    <row r="7" spans="1:24" x14ac:dyDescent="0.25">
      <c r="B7" s="699" t="s">
        <v>234</v>
      </c>
      <c r="C7" s="700"/>
      <c r="D7" s="700"/>
      <c r="E7" s="701"/>
      <c r="F7" s="701"/>
      <c r="G7" s="701"/>
      <c r="H7" s="702"/>
      <c r="I7" s="701"/>
      <c r="J7" s="701"/>
      <c r="K7" s="701"/>
      <c r="L7" s="702"/>
      <c r="M7" s="701"/>
      <c r="N7" s="701"/>
      <c r="O7" s="701"/>
      <c r="P7" s="702"/>
      <c r="Q7" s="701"/>
      <c r="R7" s="701"/>
      <c r="S7" s="701"/>
      <c r="T7" s="701"/>
      <c r="U7" s="703"/>
      <c r="V7" s="701"/>
      <c r="W7" s="701"/>
      <c r="X7" s="699"/>
    </row>
    <row r="8" spans="1:24" x14ac:dyDescent="0.25">
      <c r="B8" s="704" t="s">
        <v>837</v>
      </c>
      <c r="C8" s="546">
        <v>1719.8518979100002</v>
      </c>
      <c r="D8" s="705">
        <v>1470.26933755</v>
      </c>
      <c r="E8" s="547">
        <v>1853.246057584</v>
      </c>
      <c r="F8" s="547">
        <v>1621.3441945898799</v>
      </c>
      <c r="G8" s="547">
        <v>1555.57036366844</v>
      </c>
      <c r="H8" s="548">
        <v>1407.5943952314901</v>
      </c>
      <c r="I8" s="547">
        <v>1443.3652010685801</v>
      </c>
      <c r="J8" s="547">
        <v>1359.46791061149</v>
      </c>
      <c r="K8" s="547">
        <v>1407.5803183180101</v>
      </c>
      <c r="L8" s="548">
        <v>1186</v>
      </c>
      <c r="M8" s="546">
        <v>1452.5858558786501</v>
      </c>
      <c r="N8" s="547">
        <v>1527.3469455700799</v>
      </c>
      <c r="O8" s="547">
        <v>1515.4042752633898</v>
      </c>
      <c r="P8" s="548">
        <v>1315.69812574873</v>
      </c>
      <c r="Q8" s="706">
        <v>1534.4771316215899</v>
      </c>
      <c r="R8" s="706">
        <v>1647.4508848511998</v>
      </c>
      <c r="S8" s="706">
        <v>1817.3005390041501</v>
      </c>
      <c r="T8" s="706">
        <v>1409.8299663704001</v>
      </c>
      <c r="U8" s="707">
        <v>1899.1208718696901</v>
      </c>
      <c r="V8" s="706">
        <v>1698.9482707644902</v>
      </c>
      <c r="W8" s="706">
        <v>1694.4205547435899</v>
      </c>
      <c r="X8" s="708">
        <v>1574.8017569271499</v>
      </c>
    </row>
    <row r="9" spans="1:24" x14ac:dyDescent="0.25">
      <c r="B9" s="704" t="s">
        <v>838</v>
      </c>
      <c r="C9" s="546">
        <v>334.69519999999994</v>
      </c>
      <c r="D9" s="705">
        <v>378.34864099999999</v>
      </c>
      <c r="E9" s="547">
        <v>352.77579799999995</v>
      </c>
      <c r="F9" s="547">
        <v>366.16217599999993</v>
      </c>
      <c r="G9" s="547">
        <v>346.64126700000003</v>
      </c>
      <c r="H9" s="548">
        <v>374.90172000000001</v>
      </c>
      <c r="I9" s="547">
        <v>353.59146000000004</v>
      </c>
      <c r="J9" s="547">
        <v>231.09411999999998</v>
      </c>
      <c r="K9" s="547">
        <v>178.62603200000001</v>
      </c>
      <c r="L9" s="548">
        <v>180</v>
      </c>
      <c r="M9" s="546">
        <v>205.61913600000003</v>
      </c>
      <c r="N9" s="547">
        <v>167.57380899999998</v>
      </c>
      <c r="O9" s="547">
        <v>184.32623799999999</v>
      </c>
      <c r="P9" s="548">
        <v>221.33438099999998</v>
      </c>
      <c r="Q9" s="706">
        <v>179.65370200000001</v>
      </c>
      <c r="R9" s="706">
        <v>191.52668500000001</v>
      </c>
      <c r="S9" s="706">
        <v>274.73793800000004</v>
      </c>
      <c r="T9" s="706">
        <v>242.49788899999999</v>
      </c>
      <c r="U9" s="707">
        <v>466.16203100000001</v>
      </c>
      <c r="V9" s="706">
        <v>403.10494900000003</v>
      </c>
      <c r="W9" s="706">
        <v>336.54432099999997</v>
      </c>
      <c r="X9" s="708">
        <v>314.461364</v>
      </c>
    </row>
    <row r="10" spans="1:24" x14ac:dyDescent="0.25">
      <c r="B10" s="699" t="s">
        <v>235</v>
      </c>
      <c r="C10" s="709"/>
      <c r="D10" s="709"/>
      <c r="E10" s="710"/>
      <c r="F10" s="710"/>
      <c r="G10" s="710"/>
      <c r="H10" s="711"/>
      <c r="I10" s="710"/>
      <c r="J10" s="710"/>
      <c r="K10" s="710"/>
      <c r="L10" s="711"/>
      <c r="M10" s="710"/>
      <c r="N10" s="710"/>
      <c r="O10" s="710"/>
      <c r="P10" s="711"/>
      <c r="Q10" s="710"/>
      <c r="R10" s="710"/>
      <c r="S10" s="710"/>
      <c r="T10" s="710"/>
      <c r="U10" s="712"/>
      <c r="V10" s="710"/>
      <c r="W10" s="710"/>
      <c r="X10" s="711"/>
    </row>
    <row r="11" spans="1:24" x14ac:dyDescent="0.25">
      <c r="B11" s="704" t="s">
        <v>839</v>
      </c>
      <c r="C11" s="713">
        <v>133.96339435780001</v>
      </c>
      <c r="D11" s="714">
        <v>97.659987304400019</v>
      </c>
      <c r="E11" s="715">
        <v>113.66275012600001</v>
      </c>
      <c r="F11" s="715">
        <v>119.68404788799999</v>
      </c>
      <c r="G11" s="715">
        <v>115.12949726400001</v>
      </c>
      <c r="H11" s="716">
        <v>89.100160813000002</v>
      </c>
      <c r="I11" s="715">
        <v>95.932772883999988</v>
      </c>
      <c r="J11" s="715">
        <v>89.675683995</v>
      </c>
      <c r="K11" s="715">
        <v>81.737668518000007</v>
      </c>
      <c r="L11" s="716">
        <v>71</v>
      </c>
      <c r="M11" s="713">
        <v>65.614098524200003</v>
      </c>
      <c r="N11" s="715">
        <v>64.120205611119999</v>
      </c>
      <c r="O11" s="715">
        <v>62.050234777030006</v>
      </c>
      <c r="P11" s="716">
        <v>61.445268732779994</v>
      </c>
      <c r="Q11" s="715">
        <v>72.805189572380016</v>
      </c>
      <c r="R11" s="715">
        <v>85.191666485910005</v>
      </c>
      <c r="S11" s="715">
        <v>92.669692656399988</v>
      </c>
      <c r="T11" s="715">
        <v>72.404653421219976</v>
      </c>
      <c r="U11" s="713">
        <v>78.316818334229978</v>
      </c>
      <c r="V11" s="715">
        <v>73.155485639270012</v>
      </c>
      <c r="W11" s="715">
        <v>70.313112340030003</v>
      </c>
      <c r="X11" s="716">
        <v>79.548295692940002</v>
      </c>
    </row>
    <row r="12" spans="1:24" x14ac:dyDescent="0.25">
      <c r="B12" s="704" t="s">
        <v>838</v>
      </c>
      <c r="C12" s="713">
        <v>23.077956</v>
      </c>
      <c r="D12" s="714">
        <v>36.102565000000006</v>
      </c>
      <c r="E12" s="715">
        <v>40.628219999999999</v>
      </c>
      <c r="F12" s="715">
        <v>47.986963000000003</v>
      </c>
      <c r="G12" s="715">
        <v>47.292313999999998</v>
      </c>
      <c r="H12" s="716">
        <v>51.510654999999993</v>
      </c>
      <c r="I12" s="715">
        <v>68.778742000000008</v>
      </c>
      <c r="J12" s="715">
        <v>22.579720999999999</v>
      </c>
      <c r="K12" s="715">
        <v>23.554902000000002</v>
      </c>
      <c r="L12" s="716">
        <v>22</v>
      </c>
      <c r="M12" s="713">
        <v>28.152954999999999</v>
      </c>
      <c r="N12" s="715">
        <v>27.314912</v>
      </c>
      <c r="O12" s="715">
        <v>22.354478</v>
      </c>
      <c r="P12" s="717">
        <v>25.519208000000003</v>
      </c>
      <c r="Q12" s="715">
        <v>29.306043999999996</v>
      </c>
      <c r="R12" s="715">
        <v>20.246535999999999</v>
      </c>
      <c r="S12" s="715">
        <v>21.557335000000002</v>
      </c>
      <c r="T12" s="715">
        <v>18.145112999999998</v>
      </c>
      <c r="U12" s="713">
        <v>7.5332169999999996</v>
      </c>
      <c r="V12" s="715">
        <v>9.3896219999999992</v>
      </c>
      <c r="W12" s="715">
        <v>8.1113669999999995</v>
      </c>
      <c r="X12" s="716">
        <v>8.8634819999999994</v>
      </c>
    </row>
    <row r="13" spans="1:24" x14ac:dyDescent="0.25">
      <c r="B13" s="702" t="s">
        <v>103</v>
      </c>
      <c r="C13" s="700"/>
      <c r="D13" s="700"/>
      <c r="E13" s="718"/>
      <c r="F13" s="718"/>
      <c r="G13" s="718"/>
      <c r="H13" s="702"/>
      <c r="I13" s="718"/>
      <c r="J13" s="718"/>
      <c r="K13" s="718"/>
      <c r="L13" s="702"/>
      <c r="M13" s="718"/>
      <c r="N13" s="718"/>
      <c r="O13" s="718"/>
      <c r="P13" s="702"/>
      <c r="Q13" s="718"/>
      <c r="R13" s="718"/>
      <c r="S13" s="718"/>
      <c r="T13" s="718"/>
      <c r="U13" s="719"/>
      <c r="V13" s="718"/>
      <c r="W13" s="718"/>
      <c r="X13" s="720"/>
    </row>
    <row r="14" spans="1:24" x14ac:dyDescent="0.25">
      <c r="B14" s="545" t="s">
        <v>837</v>
      </c>
      <c r="C14" s="713">
        <v>1853.8152922678003</v>
      </c>
      <c r="D14" s="714">
        <v>1567.9293248544</v>
      </c>
      <c r="E14" s="715">
        <v>1966.90880771</v>
      </c>
      <c r="F14" s="715">
        <v>1741.0282424778798</v>
      </c>
      <c r="G14" s="715">
        <v>1670.6998609324401</v>
      </c>
      <c r="H14" s="716">
        <v>1496.6945560444901</v>
      </c>
      <c r="I14" s="715">
        <v>1539.2979739525802</v>
      </c>
      <c r="J14" s="715">
        <v>1449.1435946064901</v>
      </c>
      <c r="K14" s="715">
        <v>1489.31798683601</v>
      </c>
      <c r="L14" s="716">
        <v>1235.8101317717098</v>
      </c>
      <c r="M14" s="713">
        <v>1518.1999544028502</v>
      </c>
      <c r="N14" s="715">
        <v>1591.4671511811998</v>
      </c>
      <c r="O14" s="715">
        <v>1577.4545100404198</v>
      </c>
      <c r="P14" s="716">
        <v>1377.1433944815101</v>
      </c>
      <c r="Q14" s="715">
        <v>1607.2823211939699</v>
      </c>
      <c r="R14" s="715">
        <v>1732.6425513371098</v>
      </c>
      <c r="S14" s="715">
        <v>1909.9702316605501</v>
      </c>
      <c r="T14" s="715">
        <v>1482.2346197916202</v>
      </c>
      <c r="U14" s="713">
        <v>1977.4376902039201</v>
      </c>
      <c r="V14" s="715">
        <v>1772.1037564037601</v>
      </c>
      <c r="W14" s="715">
        <v>1764.73366708362</v>
      </c>
      <c r="X14" s="716">
        <v>1654.3500526200899</v>
      </c>
    </row>
    <row r="15" spans="1:24" x14ac:dyDescent="0.25">
      <c r="B15" s="545" t="s">
        <v>838</v>
      </c>
      <c r="C15" s="713">
        <v>357.77315599999997</v>
      </c>
      <c r="D15" s="714">
        <v>414.45120600000001</v>
      </c>
      <c r="E15" s="715">
        <v>393.40401799999995</v>
      </c>
      <c r="F15" s="715">
        <v>414.14913899999993</v>
      </c>
      <c r="G15" s="715">
        <v>393.933581</v>
      </c>
      <c r="H15" s="716">
        <v>426.412375</v>
      </c>
      <c r="I15" s="715">
        <v>422.37020200000006</v>
      </c>
      <c r="J15" s="715">
        <v>253.67384099999998</v>
      </c>
      <c r="K15" s="715">
        <v>202.18093400000001</v>
      </c>
      <c r="L15" s="716">
        <v>201.70272199999999</v>
      </c>
      <c r="M15" s="713">
        <v>233.77209100000002</v>
      </c>
      <c r="N15" s="715">
        <v>194.88872099999998</v>
      </c>
      <c r="O15" s="715">
        <v>206.68071599999999</v>
      </c>
      <c r="P15" s="716">
        <v>246.85358899999997</v>
      </c>
      <c r="Q15" s="715">
        <v>208.959746</v>
      </c>
      <c r="R15" s="715">
        <v>211.77322100000001</v>
      </c>
      <c r="S15" s="715">
        <v>296.29527300000007</v>
      </c>
      <c r="T15" s="715">
        <v>260.64300199999997</v>
      </c>
      <c r="U15" s="713">
        <v>473.69524799999999</v>
      </c>
      <c r="V15" s="715">
        <v>412.49457100000001</v>
      </c>
      <c r="W15" s="715">
        <v>344.65568799999994</v>
      </c>
      <c r="X15" s="716">
        <v>323.32484599999998</v>
      </c>
    </row>
  </sheetData>
  <mergeCells count="6">
    <mergeCell ref="U5:X5"/>
    <mergeCell ref="B5:B6"/>
    <mergeCell ref="E5:H5"/>
    <mergeCell ref="I5:L5"/>
    <mergeCell ref="M5:P5"/>
    <mergeCell ref="Q5:T5"/>
  </mergeCells>
  <hyperlinks>
    <hyperlink ref="A1" location="Sommaire!A1" display="Retour sommair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M16"/>
  <sheetViews>
    <sheetView showGridLines="0" workbookViewId="0">
      <selection activeCell="K4" sqref="K4"/>
    </sheetView>
  </sheetViews>
  <sheetFormatPr baseColWidth="10" defaultRowHeight="15" x14ac:dyDescent="0.25"/>
  <cols>
    <col min="3" max="3" width="18.28515625" customWidth="1"/>
    <col min="4" max="4" width="21.28515625" customWidth="1"/>
    <col min="5" max="5" width="39.28515625" customWidth="1"/>
    <col min="6" max="6" width="20.7109375" customWidth="1"/>
    <col min="11" max="11" width="18" customWidth="1"/>
    <col min="12" max="12" width="28.85546875" customWidth="1"/>
  </cols>
  <sheetData>
    <row r="1" spans="1:13" x14ac:dyDescent="0.25">
      <c r="A1" s="2" t="s">
        <v>6</v>
      </c>
    </row>
    <row r="2" spans="1:13" ht="23.25" x14ac:dyDescent="0.35">
      <c r="B2" s="3" t="s">
        <v>46</v>
      </c>
    </row>
    <row r="3" spans="1:13" x14ac:dyDescent="0.25">
      <c r="B3" s="4" t="s">
        <v>8</v>
      </c>
    </row>
    <row r="4" spans="1:13" ht="75" x14ac:dyDescent="0.25">
      <c r="I4" s="1081" t="s">
        <v>1033</v>
      </c>
      <c r="J4" s="1080" t="s">
        <v>1034</v>
      </c>
      <c r="K4" s="334" t="s">
        <v>1035</v>
      </c>
      <c r="L4" s="334" t="s">
        <v>1036</v>
      </c>
      <c r="M4" s="1080" t="s">
        <v>1037</v>
      </c>
    </row>
    <row r="5" spans="1:13" x14ac:dyDescent="0.25">
      <c r="I5" s="1180">
        <v>2018</v>
      </c>
      <c r="J5" s="935" t="s">
        <v>1038</v>
      </c>
      <c r="K5" s="936">
        <v>4009.7657319999998</v>
      </c>
      <c r="L5" s="936">
        <v>337.29137500000002</v>
      </c>
      <c r="M5" s="1135">
        <v>129.66458</v>
      </c>
    </row>
    <row r="6" spans="1:13" x14ac:dyDescent="0.25">
      <c r="I6" s="1180"/>
      <c r="J6" s="937" t="s">
        <v>1039</v>
      </c>
      <c r="K6" s="936">
        <v>4107.9418260000002</v>
      </c>
      <c r="L6" s="936">
        <v>330.46882399999998</v>
      </c>
      <c r="M6" s="1135">
        <v>128.15035599999999</v>
      </c>
    </row>
    <row r="7" spans="1:13" x14ac:dyDescent="0.25">
      <c r="I7" s="1180"/>
      <c r="J7" s="937" t="s">
        <v>1040</v>
      </c>
      <c r="K7" s="936">
        <v>4151.251749</v>
      </c>
      <c r="L7" s="936">
        <v>326.68175500000001</v>
      </c>
      <c r="M7" s="1135">
        <v>125.505154</v>
      </c>
    </row>
    <row r="8" spans="1:13" x14ac:dyDescent="0.25">
      <c r="I8" s="1180"/>
      <c r="J8" s="938" t="s">
        <v>1041</v>
      </c>
      <c r="K8" s="936">
        <v>4210.2618860000002</v>
      </c>
      <c r="L8" s="936">
        <v>325.34829200000001</v>
      </c>
      <c r="M8" s="1135">
        <v>121.472285</v>
      </c>
    </row>
    <row r="9" spans="1:13" x14ac:dyDescent="0.25">
      <c r="I9" s="1180">
        <v>2019</v>
      </c>
      <c r="J9" s="882" t="s">
        <v>1038</v>
      </c>
      <c r="K9" s="939">
        <v>4339.3935890000002</v>
      </c>
      <c r="L9" s="939">
        <v>315.60761100000002</v>
      </c>
      <c r="M9" s="1136">
        <v>121.29314100000001</v>
      </c>
    </row>
    <row r="10" spans="1:13" x14ac:dyDescent="0.25">
      <c r="I10" s="1180"/>
      <c r="J10" s="882" t="s">
        <v>1039</v>
      </c>
      <c r="K10" s="936">
        <v>4377.8077599999997</v>
      </c>
      <c r="L10" s="936">
        <v>311.504301</v>
      </c>
      <c r="M10" s="1135">
        <v>119.296948</v>
      </c>
    </row>
    <row r="11" spans="1:13" x14ac:dyDescent="0.25">
      <c r="I11" s="1180"/>
      <c r="J11" s="882" t="s">
        <v>1040</v>
      </c>
      <c r="K11" s="936">
        <v>4431.7486339999996</v>
      </c>
      <c r="L11" s="936">
        <v>310.11447099999998</v>
      </c>
      <c r="M11" s="1135">
        <v>119.426525</v>
      </c>
    </row>
    <row r="12" spans="1:13" x14ac:dyDescent="0.25">
      <c r="I12" s="1180"/>
      <c r="J12" s="882" t="s">
        <v>1041</v>
      </c>
      <c r="K12" s="940">
        <v>4461.2231019999999</v>
      </c>
      <c r="L12" s="940">
        <v>302.354827</v>
      </c>
      <c r="M12" s="1137">
        <v>115.406266</v>
      </c>
    </row>
    <row r="13" spans="1:13" x14ac:dyDescent="0.25">
      <c r="I13" s="1180">
        <v>2020</v>
      </c>
      <c r="J13" s="935" t="s">
        <v>1038</v>
      </c>
      <c r="K13" s="936">
        <v>4594.7198280000002</v>
      </c>
      <c r="L13" s="936">
        <v>315.38068500000003</v>
      </c>
      <c r="M13" s="1135">
        <v>116.47054900000001</v>
      </c>
    </row>
    <row r="14" spans="1:13" x14ac:dyDescent="0.25">
      <c r="I14" s="1180"/>
      <c r="J14" s="937" t="s">
        <v>1039</v>
      </c>
      <c r="K14" s="936">
        <v>4705.026965</v>
      </c>
      <c r="L14" s="936">
        <v>341.57514900000001</v>
      </c>
      <c r="M14" s="1135">
        <v>122.408736</v>
      </c>
    </row>
    <row r="15" spans="1:13" x14ac:dyDescent="0.25">
      <c r="I15" s="1180"/>
      <c r="J15" s="937" t="s">
        <v>1040</v>
      </c>
      <c r="K15" s="936">
        <v>4659.7631060000003</v>
      </c>
      <c r="L15" s="936">
        <v>334.283478</v>
      </c>
      <c r="M15" s="1135">
        <v>122.885947</v>
      </c>
    </row>
    <row r="16" spans="1:13" x14ac:dyDescent="0.25">
      <c r="I16" s="1181"/>
      <c r="J16" s="937" t="s">
        <v>1041</v>
      </c>
      <c r="K16" s="936">
        <v>4584.2928940000002</v>
      </c>
      <c r="L16" s="936">
        <v>387.211411</v>
      </c>
      <c r="M16" s="1135">
        <v>117.906694</v>
      </c>
    </row>
  </sheetData>
  <mergeCells count="3">
    <mergeCell ref="I5:I8"/>
    <mergeCell ref="I9:I12"/>
    <mergeCell ref="I13:I16"/>
  </mergeCells>
  <hyperlinks>
    <hyperlink ref="A1" location="Sommaire!A1" display="Retour sommaire"/>
  </hyperlinks>
  <pageMargins left="0.7" right="0.7" top="0.75" bottom="0.75" header="0.3" footer="0.3"/>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5"/>
  <dimension ref="A1:W24"/>
  <sheetViews>
    <sheetView showGridLines="0" workbookViewId="0"/>
  </sheetViews>
  <sheetFormatPr baseColWidth="10" defaultRowHeight="15" x14ac:dyDescent="0.25"/>
  <cols>
    <col min="2" max="2" width="23.5703125" customWidth="1"/>
    <col min="3" max="6" width="9.28515625" bestFit="1" customWidth="1"/>
    <col min="7" max="9" width="6.85546875" bestFit="1" customWidth="1"/>
    <col min="10" max="23" width="5.5703125" bestFit="1" customWidth="1"/>
  </cols>
  <sheetData>
    <row r="1" spans="1:23" x14ac:dyDescent="0.25">
      <c r="A1" s="2" t="s">
        <v>6</v>
      </c>
    </row>
    <row r="2" spans="1:23" ht="23.25" x14ac:dyDescent="0.35">
      <c r="B2" s="3" t="s">
        <v>842</v>
      </c>
    </row>
    <row r="3" spans="1:23" x14ac:dyDescent="0.25">
      <c r="B3" s="4" t="s">
        <v>843</v>
      </c>
    </row>
    <row r="5" spans="1:23" x14ac:dyDescent="0.25">
      <c r="B5" s="721" t="s">
        <v>233</v>
      </c>
      <c r="C5" s="1304" t="s">
        <v>844</v>
      </c>
      <c r="D5" s="1304"/>
      <c r="E5" s="1304"/>
      <c r="F5" s="1304"/>
      <c r="G5" s="1304"/>
      <c r="H5" s="1304"/>
      <c r="I5" s="1304"/>
      <c r="J5" s="1304"/>
      <c r="K5" s="1304"/>
      <c r="L5" s="1304"/>
      <c r="M5" s="1304"/>
      <c r="N5" s="1304"/>
      <c r="O5" s="1304"/>
      <c r="P5" s="1304"/>
      <c r="Q5" s="168"/>
      <c r="R5" s="168"/>
      <c r="S5" s="168"/>
      <c r="T5" s="722"/>
      <c r="U5" s="168"/>
      <c r="V5" s="168"/>
      <c r="W5" s="168"/>
    </row>
    <row r="6" spans="1:23" x14ac:dyDescent="0.25">
      <c r="B6" s="723"/>
      <c r="C6" s="1302" t="s">
        <v>845</v>
      </c>
      <c r="D6" s="1303"/>
      <c r="E6" s="1303"/>
      <c r="F6" s="1303"/>
      <c r="G6" s="1303"/>
      <c r="H6" s="1303"/>
      <c r="I6" s="1305"/>
      <c r="J6" s="1302" t="s">
        <v>846</v>
      </c>
      <c r="K6" s="1303"/>
      <c r="L6" s="1303"/>
      <c r="M6" s="1303"/>
      <c r="N6" s="1303"/>
      <c r="O6" s="1303"/>
      <c r="P6" s="1303"/>
      <c r="Q6" s="168"/>
      <c r="R6" s="168"/>
      <c r="S6" s="168"/>
      <c r="T6" s="722"/>
      <c r="U6" s="168"/>
      <c r="V6" s="168"/>
      <c r="W6" s="168"/>
    </row>
    <row r="7" spans="1:23" x14ac:dyDescent="0.25">
      <c r="B7" s="724"/>
      <c r="C7" s="604">
        <v>2014</v>
      </c>
      <c r="D7" s="604">
        <v>2015</v>
      </c>
      <c r="E7" s="604">
        <v>2016</v>
      </c>
      <c r="F7" s="606">
        <v>2017</v>
      </c>
      <c r="G7" s="604">
        <v>2018</v>
      </c>
      <c r="H7" s="606">
        <v>2019</v>
      </c>
      <c r="I7" s="606">
        <v>2020</v>
      </c>
      <c r="J7" s="606">
        <v>2014</v>
      </c>
      <c r="K7" s="606">
        <v>2015</v>
      </c>
      <c r="L7" s="606">
        <v>2016</v>
      </c>
      <c r="M7" s="604">
        <v>2017</v>
      </c>
      <c r="N7" s="604">
        <v>2018</v>
      </c>
      <c r="O7" s="606">
        <v>2019</v>
      </c>
      <c r="P7" s="605">
        <v>2020</v>
      </c>
      <c r="Q7" s="168"/>
      <c r="R7" s="168"/>
      <c r="S7" s="168"/>
      <c r="T7" s="168"/>
      <c r="U7" s="168"/>
      <c r="V7" s="168"/>
      <c r="W7" s="168"/>
    </row>
    <row r="8" spans="1:23" x14ac:dyDescent="0.25">
      <c r="B8" s="545" t="s">
        <v>847</v>
      </c>
      <c r="C8" s="674">
        <v>79891.297609097703</v>
      </c>
      <c r="D8" s="674">
        <v>53737.890952058602</v>
      </c>
      <c r="E8" s="674">
        <v>45083.25341418117</v>
      </c>
      <c r="F8" s="674">
        <v>44226.781235236856</v>
      </c>
      <c r="G8" s="725">
        <v>51847.007118390975</v>
      </c>
      <c r="H8" s="726">
        <v>45522.98966877372</v>
      </c>
      <c r="I8" s="727">
        <v>44228.123718986026</v>
      </c>
      <c r="J8" s="728">
        <v>0.80045730173857521</v>
      </c>
      <c r="K8" s="728">
        <v>0.74377676218570066</v>
      </c>
      <c r="L8" s="728">
        <v>0.6911065825736471</v>
      </c>
      <c r="M8" s="728">
        <v>0.71179295503526008</v>
      </c>
      <c r="N8" s="728">
        <v>0.75369533482230311</v>
      </c>
      <c r="O8" s="728">
        <v>0.73179002720210529</v>
      </c>
      <c r="P8" s="728">
        <v>0.68942554708055959</v>
      </c>
      <c r="Q8" s="168"/>
      <c r="R8" s="168"/>
      <c r="S8" s="168"/>
      <c r="T8" s="168"/>
      <c r="U8" s="168"/>
      <c r="V8" s="168"/>
      <c r="W8" s="168"/>
    </row>
    <row r="9" spans="1:23" x14ac:dyDescent="0.25">
      <c r="B9" s="574" t="s">
        <v>761</v>
      </c>
      <c r="C9" s="680">
        <v>2645.8169324219998</v>
      </c>
      <c r="D9" s="680">
        <v>3591.316631961</v>
      </c>
      <c r="E9" s="680">
        <v>3762.5256714749999</v>
      </c>
      <c r="F9" s="680">
        <v>2688.5217992830298</v>
      </c>
      <c r="G9" s="575">
        <v>3186.4420592949896</v>
      </c>
      <c r="H9" s="575">
        <v>2912.1373588298302</v>
      </c>
      <c r="I9" s="576">
        <v>2377.9443202276802</v>
      </c>
      <c r="J9" s="729">
        <v>2.6509313855224884E-2</v>
      </c>
      <c r="K9" s="729">
        <v>4.9706786202060316E-2</v>
      </c>
      <c r="L9" s="729">
        <v>5.7677875080789184E-2</v>
      </c>
      <c r="M9" s="729">
        <v>4.3269503742761659E-2</v>
      </c>
      <c r="N9" s="730">
        <v>4.6321025035991274E-2</v>
      </c>
      <c r="O9" s="730">
        <v>4.6813117779391983E-2</v>
      </c>
      <c r="P9" s="730">
        <v>3.7067264582972076E-2</v>
      </c>
      <c r="Q9" s="168"/>
      <c r="R9" s="168"/>
      <c r="S9" s="168"/>
      <c r="T9" s="168"/>
      <c r="U9" s="168"/>
      <c r="V9" s="168"/>
      <c r="W9" s="168"/>
    </row>
    <row r="10" spans="1:23" x14ac:dyDescent="0.25">
      <c r="B10" s="545" t="s">
        <v>848</v>
      </c>
      <c r="C10" s="674">
        <v>13470.475169954101</v>
      </c>
      <c r="D10" s="674">
        <v>12246.6476996569</v>
      </c>
      <c r="E10" s="674">
        <v>14277.562886917169</v>
      </c>
      <c r="F10" s="674">
        <v>13472.488846364809</v>
      </c>
      <c r="G10" s="725">
        <v>11919.359347564103</v>
      </c>
      <c r="H10" s="725">
        <v>11998.787122110603</v>
      </c>
      <c r="I10" s="731">
        <v>16036.37639990971</v>
      </c>
      <c r="J10" s="728">
        <v>0.13496514051425373</v>
      </c>
      <c r="K10" s="728">
        <v>0.16950371166977904</v>
      </c>
      <c r="L10" s="728">
        <v>0.21886880264843184</v>
      </c>
      <c r="M10" s="728">
        <v>0.21682840984125787</v>
      </c>
      <c r="N10" s="728">
        <v>0.17327066755880416</v>
      </c>
      <c r="O10" s="728">
        <v>0.19288260323782283</v>
      </c>
      <c r="P10" s="728">
        <v>0.24997414864224754</v>
      </c>
      <c r="Q10" s="168"/>
      <c r="R10" s="168"/>
      <c r="S10" s="168"/>
      <c r="T10" s="168"/>
      <c r="U10" s="168"/>
      <c r="V10" s="168"/>
      <c r="W10" s="168"/>
    </row>
    <row r="11" spans="1:23" x14ac:dyDescent="0.25">
      <c r="B11" s="574" t="s">
        <v>849</v>
      </c>
      <c r="C11" s="680">
        <v>3219.2140799500003</v>
      </c>
      <c r="D11" s="680">
        <v>2142.6487662079999</v>
      </c>
      <c r="E11" s="680">
        <v>1601.8375225201203</v>
      </c>
      <c r="F11" s="680">
        <v>1245.9398838840198</v>
      </c>
      <c r="G11" s="575">
        <v>1248.2283847804601</v>
      </c>
      <c r="H11" s="575">
        <v>1282.0406956556697</v>
      </c>
      <c r="I11" s="576">
        <v>1230.3886026145199</v>
      </c>
      <c r="J11" s="729">
        <v>3.2254369290181197E-2</v>
      </c>
      <c r="K11" s="729">
        <v>2.9656027313262515E-2</v>
      </c>
      <c r="L11" s="729">
        <v>2.455546954113326E-2</v>
      </c>
      <c r="M11" s="729">
        <v>2.0052357575583938E-2</v>
      </c>
      <c r="N11" s="730">
        <v>1.8145385099154553E-2</v>
      </c>
      <c r="O11" s="730">
        <v>2.0609028589166054E-2</v>
      </c>
      <c r="P11" s="730">
        <v>1.9179229507198456E-2</v>
      </c>
      <c r="Q11" s="168"/>
      <c r="R11" s="168"/>
      <c r="S11" s="168"/>
      <c r="T11" s="168"/>
      <c r="U11" s="168"/>
      <c r="V11" s="168"/>
      <c r="W11" s="168"/>
    </row>
    <row r="12" spans="1:23" x14ac:dyDescent="0.25">
      <c r="B12" s="545" t="s">
        <v>850</v>
      </c>
      <c r="C12" s="674">
        <v>423.26009808599997</v>
      </c>
      <c r="D12" s="674">
        <v>407.61990124000005</v>
      </c>
      <c r="E12" s="674">
        <v>409.44399925799996</v>
      </c>
      <c r="F12" s="674">
        <v>392.74941721431009</v>
      </c>
      <c r="G12" s="725">
        <v>456.98855266487993</v>
      </c>
      <c r="H12" s="725">
        <v>346.43538993168994</v>
      </c>
      <c r="I12" s="731">
        <v>160.47722506917</v>
      </c>
      <c r="J12" s="728">
        <v>4.2407827408844443E-3</v>
      </c>
      <c r="K12" s="728">
        <v>5.6417958534550209E-3</v>
      </c>
      <c r="L12" s="728">
        <v>6.2765976643884749E-3</v>
      </c>
      <c r="M12" s="728">
        <v>6.3209725071427724E-3</v>
      </c>
      <c r="N12" s="728">
        <v>6.6432019773913125E-3</v>
      </c>
      <c r="O12" s="728">
        <v>5.5690095326885528E-3</v>
      </c>
      <c r="P12" s="728">
        <v>2.5015101113093092E-3</v>
      </c>
      <c r="Q12" s="168"/>
      <c r="R12" s="168"/>
      <c r="S12" s="168"/>
      <c r="T12" s="168"/>
      <c r="U12" s="168"/>
      <c r="V12" s="168"/>
      <c r="W12" s="168"/>
    </row>
    <row r="13" spans="1:23" x14ac:dyDescent="0.25">
      <c r="B13" s="574" t="s">
        <v>202</v>
      </c>
      <c r="C13" s="680">
        <v>157.00568881200002</v>
      </c>
      <c r="D13" s="680">
        <v>123.902782894</v>
      </c>
      <c r="E13" s="680">
        <v>98.807283131999995</v>
      </c>
      <c r="F13" s="680">
        <v>107.852857676</v>
      </c>
      <c r="G13" s="575">
        <v>132.37925682053</v>
      </c>
      <c r="H13" s="575">
        <v>145.33052392904</v>
      </c>
      <c r="I13" s="576">
        <v>118.82900944410001</v>
      </c>
      <c r="J13" s="729">
        <v>1.5730918608805825E-3</v>
      </c>
      <c r="K13" s="729">
        <v>1.7149167757423277E-3</v>
      </c>
      <c r="L13" s="729">
        <v>1.51467249161001E-3</v>
      </c>
      <c r="M13" s="729">
        <v>1.7358012979934699E-3</v>
      </c>
      <c r="N13" s="730">
        <v>1.9243854918191737E-3</v>
      </c>
      <c r="O13" s="730">
        <v>2.3362136105985953E-3</v>
      </c>
      <c r="P13" s="730">
        <v>1.8523000289490422E-3</v>
      </c>
      <c r="Q13" s="168"/>
      <c r="R13" s="168"/>
      <c r="S13" s="168"/>
      <c r="T13" s="168"/>
      <c r="U13" s="168"/>
      <c r="V13" s="168"/>
      <c r="W13" s="168"/>
    </row>
    <row r="14" spans="1:23" x14ac:dyDescent="0.25">
      <c r="B14" s="690" t="s">
        <v>103</v>
      </c>
      <c r="C14" s="732">
        <v>99807.069578321796</v>
      </c>
      <c r="D14" s="732">
        <v>72250.026734018509</v>
      </c>
      <c r="E14" s="732">
        <v>65233.430777483467</v>
      </c>
      <c r="F14" s="732">
        <v>62134.334039659036</v>
      </c>
      <c r="G14" s="589">
        <v>68790.4047205159</v>
      </c>
      <c r="H14" s="589">
        <v>62207.720762230623</v>
      </c>
      <c r="I14" s="590">
        <v>64152.139279251212</v>
      </c>
      <c r="J14" s="733">
        <v>1</v>
      </c>
      <c r="K14" s="733">
        <v>0.99999999999999989</v>
      </c>
      <c r="L14" s="733">
        <v>0.99999999999999978</v>
      </c>
      <c r="M14" s="733">
        <v>0.99999999999999978</v>
      </c>
      <c r="N14" s="733">
        <v>0.99999999998546352</v>
      </c>
      <c r="O14" s="733">
        <v>0.99999999995177324</v>
      </c>
      <c r="P14" s="733">
        <v>0.99999999995323596</v>
      </c>
      <c r="Q14" s="168"/>
      <c r="R14" s="168"/>
      <c r="S14" s="168"/>
      <c r="T14" s="168"/>
      <c r="U14" s="168"/>
      <c r="V14" s="168"/>
      <c r="W14" s="168"/>
    </row>
    <row r="15" spans="1:23" x14ac:dyDescent="0.25">
      <c r="B15" s="168"/>
      <c r="C15" s="168"/>
      <c r="D15" s="168"/>
      <c r="E15" s="168"/>
      <c r="F15" s="168"/>
      <c r="G15" s="168"/>
      <c r="H15" s="168"/>
      <c r="I15" s="168"/>
      <c r="J15" s="168"/>
      <c r="K15" s="168"/>
      <c r="L15" s="168"/>
      <c r="M15" s="168"/>
      <c r="N15" s="168"/>
      <c r="O15" s="168"/>
      <c r="P15" s="168"/>
      <c r="Q15" s="168"/>
      <c r="R15" s="168"/>
      <c r="S15" s="168"/>
      <c r="T15" s="168"/>
      <c r="U15" s="168"/>
      <c r="V15" s="168"/>
      <c r="W15" s="168"/>
    </row>
    <row r="16" spans="1:23" x14ac:dyDescent="0.25">
      <c r="B16" s="721" t="s">
        <v>233</v>
      </c>
      <c r="C16" s="1302" t="s">
        <v>851</v>
      </c>
      <c r="D16" s="1303"/>
      <c r="E16" s="1303"/>
      <c r="F16" s="1303"/>
      <c r="G16" s="1303"/>
      <c r="H16" s="1303"/>
      <c r="I16" s="1305"/>
      <c r="J16" s="1302" t="s">
        <v>852</v>
      </c>
      <c r="K16" s="1303"/>
      <c r="L16" s="1303"/>
      <c r="M16" s="1303"/>
      <c r="N16" s="1303"/>
      <c r="O16" s="1303"/>
      <c r="P16" s="1305"/>
      <c r="Q16" s="1302" t="s">
        <v>846</v>
      </c>
      <c r="R16" s="1303"/>
      <c r="S16" s="1303"/>
      <c r="T16" s="1303"/>
      <c r="U16" s="1303"/>
      <c r="V16" s="1303"/>
      <c r="W16" s="1303"/>
    </row>
    <row r="17" spans="2:23" x14ac:dyDescent="0.25">
      <c r="B17" s="724"/>
      <c r="C17" s="949">
        <v>2014</v>
      </c>
      <c r="D17" s="949">
        <v>2015</v>
      </c>
      <c r="E17" s="949">
        <v>2016</v>
      </c>
      <c r="F17" s="949">
        <v>2017</v>
      </c>
      <c r="G17" s="606">
        <v>2018</v>
      </c>
      <c r="H17" s="606">
        <v>2019</v>
      </c>
      <c r="I17" s="606">
        <v>2020</v>
      </c>
      <c r="J17" s="606">
        <v>2014</v>
      </c>
      <c r="K17" s="606">
        <v>2015</v>
      </c>
      <c r="L17" s="606">
        <v>2016</v>
      </c>
      <c r="M17" s="604">
        <v>2017</v>
      </c>
      <c r="N17" s="606">
        <v>2018</v>
      </c>
      <c r="O17" s="606">
        <v>2019</v>
      </c>
      <c r="P17" s="606">
        <v>2020</v>
      </c>
      <c r="Q17" s="606">
        <v>2014</v>
      </c>
      <c r="R17" s="606">
        <v>2015</v>
      </c>
      <c r="S17" s="606">
        <v>2016</v>
      </c>
      <c r="T17" s="604">
        <v>2017</v>
      </c>
      <c r="U17" s="606">
        <v>2018</v>
      </c>
      <c r="V17" s="606">
        <v>2019</v>
      </c>
      <c r="W17" s="605">
        <v>2020</v>
      </c>
    </row>
    <row r="18" spans="2:23" x14ac:dyDescent="0.25">
      <c r="B18" s="545" t="s">
        <v>847</v>
      </c>
      <c r="C18" s="124">
        <v>709.95871628600003</v>
      </c>
      <c r="D18" s="124">
        <v>576.20382876300005</v>
      </c>
      <c r="E18" s="124">
        <v>481.74628914677999</v>
      </c>
      <c r="F18" s="124">
        <v>360.04573561434995</v>
      </c>
      <c r="G18" s="124">
        <v>319.88447911138002</v>
      </c>
      <c r="H18" s="679">
        <v>392.19064989598002</v>
      </c>
      <c r="I18" s="677">
        <v>407.98670795021997</v>
      </c>
      <c r="J18" s="647">
        <v>696.54917127609997</v>
      </c>
      <c r="K18" s="647">
        <v>556.26763604929999</v>
      </c>
      <c r="L18" s="647">
        <v>467.13403023936002</v>
      </c>
      <c r="M18" s="647">
        <v>353.99353550358001</v>
      </c>
      <c r="N18" s="647">
        <v>309.8540358569</v>
      </c>
      <c r="O18" s="647">
        <v>375.75888388495002</v>
      </c>
      <c r="P18" s="650">
        <v>396.83125419535992</v>
      </c>
      <c r="Q18" s="728">
        <v>0.7249600298411325</v>
      </c>
      <c r="R18" s="728">
        <v>0.70756083747406395</v>
      </c>
      <c r="S18" s="728">
        <v>0.61172856879201898</v>
      </c>
      <c r="T18" s="728">
        <v>0.62678258298325118</v>
      </c>
      <c r="U18" s="728">
        <v>0.58250444767686926</v>
      </c>
      <c r="V18" s="728">
        <v>0.65157744457396904</v>
      </c>
      <c r="W18" s="728">
        <v>0.61122266351721466</v>
      </c>
    </row>
    <row r="19" spans="2:23" x14ac:dyDescent="0.25">
      <c r="B19" s="574" t="s">
        <v>761</v>
      </c>
      <c r="C19" s="575">
        <v>68.600312264999999</v>
      </c>
      <c r="D19" s="575">
        <v>60.731938518999996</v>
      </c>
      <c r="E19" s="575">
        <v>64.917607573209992</v>
      </c>
      <c r="F19" s="575">
        <v>57.974301876479998</v>
      </c>
      <c r="G19" s="575">
        <v>69.024289969489999</v>
      </c>
      <c r="H19" s="575">
        <v>60.318998928120003</v>
      </c>
      <c r="I19" s="576">
        <v>74.421272653480003</v>
      </c>
      <c r="J19" s="575">
        <v>83.347254457000005</v>
      </c>
      <c r="K19" s="575">
        <v>74.220381274000005</v>
      </c>
      <c r="L19" s="575">
        <v>77.152794281719991</v>
      </c>
      <c r="M19" s="575">
        <v>71.438008312169998</v>
      </c>
      <c r="N19" s="575">
        <v>76.159603447880002</v>
      </c>
      <c r="O19" s="575">
        <v>72.448823688160005</v>
      </c>
      <c r="P19" s="576">
        <v>91.680839231549996</v>
      </c>
      <c r="Q19" s="730">
        <v>7.8318730722514343E-2</v>
      </c>
      <c r="R19" s="730">
        <v>8.4317335472668314E-2</v>
      </c>
      <c r="S19" s="730">
        <v>9.159060612685814E-2</v>
      </c>
      <c r="T19" s="730">
        <v>0.11359792847650695</v>
      </c>
      <c r="U19" s="730">
        <v>0.1342942533075373</v>
      </c>
      <c r="V19" s="730">
        <v>0.11264870252091809</v>
      </c>
      <c r="W19" s="730">
        <v>0.12614700468605841</v>
      </c>
    </row>
    <row r="20" spans="2:23" x14ac:dyDescent="0.25">
      <c r="B20" s="545" t="s">
        <v>848</v>
      </c>
      <c r="C20" s="725">
        <v>136.9667614992</v>
      </c>
      <c r="D20" s="725">
        <v>119.412725955</v>
      </c>
      <c r="E20" s="725">
        <v>202.48706033945996</v>
      </c>
      <c r="F20" s="725">
        <v>124.86075369686002</v>
      </c>
      <c r="G20" s="725">
        <v>128.78611262216</v>
      </c>
      <c r="H20" s="725">
        <v>119.53399623989999</v>
      </c>
      <c r="I20" s="731">
        <v>153.22549773517997</v>
      </c>
      <c r="J20" s="725">
        <v>137.88441916440001</v>
      </c>
      <c r="K20" s="725">
        <v>118.96958285949998</v>
      </c>
      <c r="L20" s="725">
        <v>198.67003604333001</v>
      </c>
      <c r="M20" s="725">
        <v>123.64456902319999</v>
      </c>
      <c r="N20" s="725">
        <v>127.12276791168</v>
      </c>
      <c r="O20" s="725">
        <v>116.20847397967999</v>
      </c>
      <c r="P20" s="731">
        <v>154.74153709616002</v>
      </c>
      <c r="Q20" s="728">
        <v>0.14166726109238148</v>
      </c>
      <c r="R20" s="728">
        <v>0.14893972281389409</v>
      </c>
      <c r="S20" s="728">
        <v>0.25861981897755293</v>
      </c>
      <c r="T20" s="728">
        <v>0.21813759321066903</v>
      </c>
      <c r="U20" s="728">
        <v>0.23671421958124789</v>
      </c>
      <c r="V20" s="728">
        <v>0.20001897203709618</v>
      </c>
      <c r="W20" s="728">
        <v>0.23388696594604735</v>
      </c>
    </row>
    <row r="21" spans="2:23" x14ac:dyDescent="0.25">
      <c r="B21" s="574" t="s">
        <v>849</v>
      </c>
      <c r="C21" s="575">
        <v>35.071579557</v>
      </c>
      <c r="D21" s="575">
        <v>26.725756408999999</v>
      </c>
      <c r="E21" s="575">
        <v>16.764273865810001</v>
      </c>
      <c r="F21" s="575">
        <v>11.191989620720051</v>
      </c>
      <c r="G21" s="575">
        <v>10.39867044412</v>
      </c>
      <c r="H21" s="575">
        <v>12.37998348362</v>
      </c>
      <c r="I21" s="576">
        <v>11.004714064359998</v>
      </c>
      <c r="J21" s="575">
        <v>34.725705774000005</v>
      </c>
      <c r="K21" s="575">
        <v>26.257667355000002</v>
      </c>
      <c r="L21" s="575">
        <v>16.252813549420001</v>
      </c>
      <c r="M21" s="575">
        <v>12.722750045980002</v>
      </c>
      <c r="N21" s="575">
        <v>11.50621055411</v>
      </c>
      <c r="O21" s="575">
        <v>13.295527845959999</v>
      </c>
      <c r="P21" s="576">
        <v>12.239639309140003</v>
      </c>
      <c r="Q21" s="730">
        <v>3.5975796868154934E-2</v>
      </c>
      <c r="R21" s="730">
        <v>3.3103700053857543E-2</v>
      </c>
      <c r="S21" s="730">
        <v>2.1285609172783784E-2</v>
      </c>
      <c r="T21" s="730">
        <v>2.0992321999598603E-2</v>
      </c>
      <c r="U21" s="730">
        <v>2.0261886964217553E-2</v>
      </c>
      <c r="V21" s="730">
        <v>2.1784744080631351E-2</v>
      </c>
      <c r="W21" s="730">
        <v>1.7653029938360272E-2</v>
      </c>
    </row>
    <row r="22" spans="2:23" x14ac:dyDescent="0.25">
      <c r="B22" s="545" t="s">
        <v>850</v>
      </c>
      <c r="C22" s="725">
        <v>17.008150390000001</v>
      </c>
      <c r="D22" s="725">
        <v>20.197054575999999</v>
      </c>
      <c r="E22" s="725">
        <v>12.622967807699998</v>
      </c>
      <c r="F22" s="725">
        <v>10.923539394759999</v>
      </c>
      <c r="G22" s="725">
        <v>12.522402611240002</v>
      </c>
      <c r="H22" s="725">
        <v>6.8204510661800013</v>
      </c>
      <c r="I22" s="731">
        <v>5.8861815771599995</v>
      </c>
      <c r="J22" s="725">
        <v>15.749651312999999</v>
      </c>
      <c r="K22" s="725">
        <v>17.757996809000002</v>
      </c>
      <c r="L22" s="725">
        <v>11.357074917</v>
      </c>
      <c r="M22" s="725">
        <v>10.332867194990001</v>
      </c>
      <c r="N22" s="725">
        <v>13.522013836600001</v>
      </c>
      <c r="O22" s="725">
        <v>7.0401156285800006</v>
      </c>
      <c r="P22" s="731">
        <v>4.8506315951799994</v>
      </c>
      <c r="Q22" s="728">
        <v>1.6884439191663086E-2</v>
      </c>
      <c r="R22" s="728">
        <v>2.3714070313279698E-2</v>
      </c>
      <c r="S22" s="728">
        <v>1.5459565253753188E-2</v>
      </c>
      <c r="T22" s="728">
        <v>1.8658841279705008E-2</v>
      </c>
      <c r="U22" s="728">
        <v>2.4090933073673562E-2</v>
      </c>
      <c r="V22" s="728">
        <v>1.1760190259969727E-2</v>
      </c>
      <c r="W22" s="728">
        <v>8.1541216194890211E-3</v>
      </c>
    </row>
    <row r="23" spans="2:23" x14ac:dyDescent="0.25">
      <c r="B23" s="574" t="s">
        <v>202</v>
      </c>
      <c r="C23" s="575">
        <v>1.751419056</v>
      </c>
      <c r="D23" s="575">
        <v>1.5207763160000001</v>
      </c>
      <c r="E23" s="575">
        <v>0.50747679899999998</v>
      </c>
      <c r="F23" s="575">
        <v>0.71147069900000004</v>
      </c>
      <c r="G23" s="575">
        <v>0.54825559099999999</v>
      </c>
      <c r="H23" s="575">
        <v>0.95062492186000003</v>
      </c>
      <c r="I23" s="576">
        <v>1.6473190028100002</v>
      </c>
      <c r="J23" s="575">
        <v>2.5046994869999999</v>
      </c>
      <c r="K23" s="575">
        <v>2.2634080280000002</v>
      </c>
      <c r="L23" s="575">
        <v>1.5335702366599999</v>
      </c>
      <c r="M23" s="575">
        <v>1.3741242334000001</v>
      </c>
      <c r="N23" s="575">
        <v>1.7590664368600002</v>
      </c>
      <c r="O23" s="575">
        <v>1.6540192682399999</v>
      </c>
      <c r="P23" s="734">
        <v>2.2188916266900001</v>
      </c>
      <c r="Q23" s="730">
        <v>2.1937422841537004E-3</v>
      </c>
      <c r="R23" s="730">
        <v>2.3643338722363896E-3</v>
      </c>
      <c r="S23" s="730">
        <v>1.3158316770330121E-3</v>
      </c>
      <c r="T23" s="730">
        <v>1.8307320502691975E-3</v>
      </c>
      <c r="U23" s="730">
        <v>2.134259397361081E-3</v>
      </c>
      <c r="V23" s="730">
        <v>2.2099465274158575E-3</v>
      </c>
      <c r="W23" s="730">
        <v>2.9362112550044006E-3</v>
      </c>
    </row>
    <row r="24" spans="2:23" x14ac:dyDescent="0.25">
      <c r="B24" s="690" t="s">
        <v>103</v>
      </c>
      <c r="C24" s="735">
        <v>969.35693905319988</v>
      </c>
      <c r="D24" s="735">
        <v>804.79208053800016</v>
      </c>
      <c r="E24" s="735">
        <v>779.04567553195989</v>
      </c>
      <c r="F24" s="735">
        <v>565.70779090217002</v>
      </c>
      <c r="G24" s="735">
        <v>541.16421034939992</v>
      </c>
      <c r="H24" s="735">
        <v>592.19470453565998</v>
      </c>
      <c r="I24" s="736">
        <v>654.17169498321005</v>
      </c>
      <c r="J24" s="735">
        <v>970.76090147150001</v>
      </c>
      <c r="K24" s="735">
        <v>795.73667237479992</v>
      </c>
      <c r="L24" s="735">
        <v>772.10031926749002</v>
      </c>
      <c r="M24" s="735">
        <v>573.50585431332001</v>
      </c>
      <c r="N24" s="735">
        <v>539.92369804303996</v>
      </c>
      <c r="O24" s="735">
        <v>586.40584429556998</v>
      </c>
      <c r="P24" s="736">
        <v>662.56279505408997</v>
      </c>
      <c r="Q24" s="733">
        <v>1</v>
      </c>
      <c r="R24" s="733">
        <v>0.99999999999999989</v>
      </c>
      <c r="S24" s="733">
        <v>0.99999999999999989</v>
      </c>
      <c r="T24" s="733">
        <v>0.99999999999999989</v>
      </c>
      <c r="U24" s="733">
        <v>1.0000000000009068</v>
      </c>
      <c r="V24" s="733">
        <v>1.0000000000000002</v>
      </c>
      <c r="W24" s="733">
        <v>0.99999999696217423</v>
      </c>
    </row>
  </sheetData>
  <mergeCells count="6">
    <mergeCell ref="Q16:W16"/>
    <mergeCell ref="C5:P5"/>
    <mergeCell ref="C6:I6"/>
    <mergeCell ref="J6:P6"/>
    <mergeCell ref="C16:I16"/>
    <mergeCell ref="J16:P16"/>
  </mergeCells>
  <hyperlinks>
    <hyperlink ref="A1" location="Sommaire!A1" display="Retour sommaire"/>
  </hyperlink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6"/>
  <dimension ref="A1:W13"/>
  <sheetViews>
    <sheetView showGridLines="0" workbookViewId="0">
      <selection activeCell="P18" sqref="P18"/>
    </sheetView>
  </sheetViews>
  <sheetFormatPr baseColWidth="10" defaultRowHeight="15" x14ac:dyDescent="0.25"/>
  <cols>
    <col min="2" max="2" width="32.42578125" customWidth="1"/>
    <col min="3" max="9" width="9.28515625" bestFit="1" customWidth="1"/>
    <col min="10" max="23" width="6.85546875" bestFit="1" customWidth="1"/>
  </cols>
  <sheetData>
    <row r="1" spans="1:23" x14ac:dyDescent="0.25">
      <c r="A1" s="2" t="s">
        <v>6</v>
      </c>
    </row>
    <row r="2" spans="1:23" ht="23.25" x14ac:dyDescent="0.35">
      <c r="B2" s="3" t="s">
        <v>855</v>
      </c>
    </row>
    <row r="3" spans="1:23" x14ac:dyDescent="0.25">
      <c r="B3" s="4" t="s">
        <v>665</v>
      </c>
    </row>
    <row r="5" spans="1:23" x14ac:dyDescent="0.25">
      <c r="B5" s="737" t="s">
        <v>233</v>
      </c>
      <c r="C5" s="1306" t="s">
        <v>856</v>
      </c>
      <c r="D5" s="1307"/>
      <c r="E5" s="1307"/>
      <c r="F5" s="1307"/>
      <c r="G5" s="1307"/>
      <c r="H5" s="1307"/>
      <c r="I5" s="1308"/>
      <c r="J5" s="1307" t="s">
        <v>857</v>
      </c>
      <c r="K5" s="1307"/>
      <c r="L5" s="1307"/>
      <c r="M5" s="1307"/>
      <c r="N5" s="1307"/>
      <c r="O5" s="1307"/>
      <c r="P5" s="1307"/>
      <c r="Q5" s="1307"/>
      <c r="R5" s="1307"/>
      <c r="S5" s="1307"/>
      <c r="T5" s="1307"/>
      <c r="U5" s="1307"/>
      <c r="V5" s="1307"/>
      <c r="W5" s="1307"/>
    </row>
    <row r="6" spans="1:23" x14ac:dyDescent="0.25">
      <c r="B6" s="737"/>
      <c r="C6" s="738"/>
      <c r="D6" s="738"/>
      <c r="E6" s="738"/>
      <c r="F6" s="738"/>
      <c r="G6" s="738"/>
      <c r="H6" s="738"/>
      <c r="I6" s="739"/>
      <c r="J6" s="1306" t="s">
        <v>858</v>
      </c>
      <c r="K6" s="1307"/>
      <c r="L6" s="1307"/>
      <c r="M6" s="1307"/>
      <c r="N6" s="1307"/>
      <c r="O6" s="1307"/>
      <c r="P6" s="1308"/>
      <c r="Q6" s="1306" t="s">
        <v>859</v>
      </c>
      <c r="R6" s="1307"/>
      <c r="S6" s="1307"/>
      <c r="T6" s="1307"/>
      <c r="U6" s="1307"/>
      <c r="V6" s="1307"/>
      <c r="W6" s="1307"/>
    </row>
    <row r="7" spans="1:23" x14ac:dyDescent="0.25">
      <c r="B7" s="740"/>
      <c r="C7" s="741">
        <v>2014</v>
      </c>
      <c r="D7" s="741">
        <v>2015</v>
      </c>
      <c r="E7" s="741">
        <v>2016</v>
      </c>
      <c r="F7" s="741">
        <v>2017</v>
      </c>
      <c r="G7" s="741">
        <v>2018</v>
      </c>
      <c r="H7" s="741">
        <v>2019</v>
      </c>
      <c r="I7" s="742">
        <v>2020</v>
      </c>
      <c r="J7" s="742">
        <v>2014</v>
      </c>
      <c r="K7" s="742">
        <v>2015</v>
      </c>
      <c r="L7" s="741">
        <v>2016</v>
      </c>
      <c r="M7" s="741">
        <v>2017</v>
      </c>
      <c r="N7" s="741">
        <v>2018</v>
      </c>
      <c r="O7" s="741">
        <v>2019</v>
      </c>
      <c r="P7" s="742">
        <v>2020</v>
      </c>
      <c r="Q7" s="742">
        <v>2014</v>
      </c>
      <c r="R7" s="742">
        <v>2015</v>
      </c>
      <c r="S7" s="741">
        <v>2016</v>
      </c>
      <c r="T7" s="741">
        <v>2017</v>
      </c>
      <c r="U7" s="741">
        <v>2018</v>
      </c>
      <c r="V7" s="741">
        <v>2019</v>
      </c>
      <c r="W7" s="743">
        <v>2020</v>
      </c>
    </row>
    <row r="8" spans="1:23" x14ac:dyDescent="0.25">
      <c r="B8" s="744" t="s">
        <v>860</v>
      </c>
      <c r="C8" s="745">
        <v>69002.772149040815</v>
      </c>
      <c r="D8" s="745">
        <v>47250.806951707287</v>
      </c>
      <c r="E8" s="745">
        <v>42172.146963331339</v>
      </c>
      <c r="F8" s="745">
        <v>39986.38015141397</v>
      </c>
      <c r="G8" s="745">
        <v>59921.000088780558</v>
      </c>
      <c r="H8" s="745">
        <v>57464.643507488014</v>
      </c>
      <c r="I8" s="746">
        <v>60245.871869721006</v>
      </c>
      <c r="J8" s="745">
        <v>948.41769844819987</v>
      </c>
      <c r="K8" s="745">
        <v>781.26092319699967</v>
      </c>
      <c r="L8" s="745">
        <v>733.65289013613994</v>
      </c>
      <c r="M8" s="745">
        <v>539.09351810717999</v>
      </c>
      <c r="N8" s="745">
        <v>504.02246442548</v>
      </c>
      <c r="O8" s="745">
        <v>567.37923788195997</v>
      </c>
      <c r="P8" s="746">
        <v>611.21003538233003</v>
      </c>
      <c r="Q8" s="747">
        <v>949.88895798050021</v>
      </c>
      <c r="R8" s="745">
        <v>769.86437420469974</v>
      </c>
      <c r="S8" s="745">
        <v>741.57117114068967</v>
      </c>
      <c r="T8" s="745">
        <v>549.19381886023996</v>
      </c>
      <c r="U8" s="745">
        <v>505.43308429677001</v>
      </c>
      <c r="V8" s="745">
        <v>562.94478505519999</v>
      </c>
      <c r="W8" s="745">
        <v>622.79568636737008</v>
      </c>
    </row>
    <row r="9" spans="1:23" x14ac:dyDescent="0.25">
      <c r="B9" s="748" t="s">
        <v>108</v>
      </c>
      <c r="C9" s="749">
        <v>31962.557029396805</v>
      </c>
      <c r="D9" s="749">
        <v>25786.181727353298</v>
      </c>
      <c r="E9" s="749">
        <v>21930.025699567734</v>
      </c>
      <c r="F9" s="749">
        <v>18143.794624259081</v>
      </c>
      <c r="G9" s="749">
        <v>23940.2638876979</v>
      </c>
      <c r="H9" s="749">
        <v>17338.838352336494</v>
      </c>
      <c r="I9" s="750">
        <v>20103.603542443983</v>
      </c>
      <c r="J9" s="749">
        <v>698.90560194919999</v>
      </c>
      <c r="K9" s="749">
        <v>541.53213881299996</v>
      </c>
      <c r="L9" s="749">
        <v>479.05873182791004</v>
      </c>
      <c r="M9" s="749">
        <v>339.62932019697996</v>
      </c>
      <c r="N9" s="749">
        <v>291.59022247120998</v>
      </c>
      <c r="O9" s="749">
        <v>312.93492538313001</v>
      </c>
      <c r="P9" s="750">
        <v>349.16909620964003</v>
      </c>
      <c r="Q9" s="751">
        <v>690.86617425350005</v>
      </c>
      <c r="R9" s="749">
        <v>531.39462380970008</v>
      </c>
      <c r="S9" s="749">
        <v>481.74135860678996</v>
      </c>
      <c r="T9" s="749">
        <v>341.04468658085</v>
      </c>
      <c r="U9" s="749">
        <v>291.84088818238001</v>
      </c>
      <c r="V9" s="749">
        <v>304.08045083812999</v>
      </c>
      <c r="W9" s="749">
        <v>340.44788602291004</v>
      </c>
    </row>
    <row r="10" spans="1:23" x14ac:dyDescent="0.25">
      <c r="B10" s="752" t="s">
        <v>819</v>
      </c>
      <c r="C10" s="745">
        <v>33783.157951682995</v>
      </c>
      <c r="D10" s="745">
        <v>18210.056952234001</v>
      </c>
      <c r="E10" s="745">
        <v>17428.920906415489</v>
      </c>
      <c r="F10" s="745">
        <v>18844.586674325867</v>
      </c>
      <c r="G10" s="745">
        <v>32214.452849763347</v>
      </c>
      <c r="H10" s="745">
        <v>36493.203546961893</v>
      </c>
      <c r="I10" s="746">
        <v>36024.074895634403</v>
      </c>
      <c r="J10" s="745">
        <v>145.04956827699999</v>
      </c>
      <c r="K10" s="745">
        <v>132.08395571400001</v>
      </c>
      <c r="L10" s="745">
        <v>141.50701551942001</v>
      </c>
      <c r="M10" s="745">
        <v>112.33890630558</v>
      </c>
      <c r="N10" s="745">
        <v>117.67964641534</v>
      </c>
      <c r="O10" s="745">
        <v>152.04376497069998</v>
      </c>
      <c r="P10" s="746">
        <v>135.45320585978001</v>
      </c>
      <c r="Q10" s="753">
        <v>161.65202473500003</v>
      </c>
      <c r="R10" s="745">
        <v>149.10277660500003</v>
      </c>
      <c r="S10" s="745">
        <v>167.07970364156003</v>
      </c>
      <c r="T10" s="745">
        <v>140.90794392934998</v>
      </c>
      <c r="U10" s="745">
        <v>140.31027640445001</v>
      </c>
      <c r="V10" s="745">
        <v>184.73981130309002</v>
      </c>
      <c r="W10" s="745">
        <v>196.29948487139001</v>
      </c>
    </row>
    <row r="11" spans="1:23" x14ac:dyDescent="0.25">
      <c r="B11" s="748" t="s">
        <v>861</v>
      </c>
      <c r="C11" s="749">
        <v>3257.0571679609998</v>
      </c>
      <c r="D11" s="749">
        <v>3254.5682721200001</v>
      </c>
      <c r="E11" s="749">
        <v>2813.2003573481197</v>
      </c>
      <c r="F11" s="749">
        <v>2997.9988528290305</v>
      </c>
      <c r="G11" s="749">
        <v>3766.2833513193095</v>
      </c>
      <c r="H11" s="749">
        <v>3632.6016081896296</v>
      </c>
      <c r="I11" s="750">
        <v>4118.1934316426305</v>
      </c>
      <c r="J11" s="749">
        <v>104.46252822199999</v>
      </c>
      <c r="K11" s="749">
        <v>107.64482867000001</v>
      </c>
      <c r="L11" s="749">
        <v>113.08714278880998</v>
      </c>
      <c r="M11" s="749">
        <v>87.125291604620003</v>
      </c>
      <c r="N11" s="749">
        <v>94.752595538930009</v>
      </c>
      <c r="O11" s="749">
        <v>102.40054752813001</v>
      </c>
      <c r="P11" s="750">
        <v>126.58773331291</v>
      </c>
      <c r="Q11" s="751">
        <v>97.370758992000006</v>
      </c>
      <c r="R11" s="749">
        <v>89.366973790000003</v>
      </c>
      <c r="S11" s="749">
        <v>92.750108892340009</v>
      </c>
      <c r="T11" s="749">
        <v>67.241188350040005</v>
      </c>
      <c r="U11" s="749">
        <v>73.281919709939999</v>
      </c>
      <c r="V11" s="749">
        <v>74.124522913980002</v>
      </c>
      <c r="W11" s="749">
        <v>86.048315473069991</v>
      </c>
    </row>
    <row r="12" spans="1:23" x14ac:dyDescent="0.25">
      <c r="B12" s="744" t="s">
        <v>862</v>
      </c>
      <c r="C12" s="745">
        <v>30804.297433705819</v>
      </c>
      <c r="D12" s="745">
        <v>24999.219782623506</v>
      </c>
      <c r="E12" s="745">
        <v>23061.283814152113</v>
      </c>
      <c r="F12" s="745">
        <v>22147.953888245058</v>
      </c>
      <c r="G12" s="745">
        <v>8869.4046317353386</v>
      </c>
      <c r="H12" s="745">
        <v>4743.0772547426077</v>
      </c>
      <c r="I12" s="746">
        <v>3906.2674095302114</v>
      </c>
      <c r="J12" s="745">
        <v>20.939240599199991</v>
      </c>
      <c r="K12" s="745">
        <v>23.531157342999983</v>
      </c>
      <c r="L12" s="745">
        <v>45.392785395809931</v>
      </c>
      <c r="M12" s="745">
        <v>26.614272794990001</v>
      </c>
      <c r="N12" s="745">
        <v>37.14174592392002</v>
      </c>
      <c r="O12" s="745">
        <v>24.81546665370001</v>
      </c>
      <c r="P12" s="746">
        <v>42.961659600880012</v>
      </c>
      <c r="Q12" s="753">
        <v>20.871945007500116</v>
      </c>
      <c r="R12" s="745">
        <v>25.872298160800106</v>
      </c>
      <c r="S12" s="745">
        <v>30.52914812679991</v>
      </c>
      <c r="T12" s="745">
        <v>24.312035453080014</v>
      </c>
      <c r="U12" s="745">
        <v>34.490613746269986</v>
      </c>
      <c r="V12" s="745">
        <v>23.461059240370005</v>
      </c>
      <c r="W12" s="745">
        <v>39.767108686719972</v>
      </c>
    </row>
    <row r="13" spans="1:23" x14ac:dyDescent="0.25">
      <c r="B13" s="690" t="s">
        <v>103</v>
      </c>
      <c r="C13" s="732">
        <v>99807.069582746626</v>
      </c>
      <c r="D13" s="732">
        <v>72250.026734330793</v>
      </c>
      <c r="E13" s="732">
        <v>65233.430777483452</v>
      </c>
      <c r="F13" s="732">
        <v>62134.334039659043</v>
      </c>
      <c r="G13" s="732">
        <v>68790.4047205159</v>
      </c>
      <c r="H13" s="732">
        <v>62207.720762230623</v>
      </c>
      <c r="I13" s="754">
        <v>64152.139279251212</v>
      </c>
      <c r="J13" s="732">
        <v>969.35693904739992</v>
      </c>
      <c r="K13" s="732">
        <v>804.79208053999969</v>
      </c>
      <c r="L13" s="732">
        <v>779.04567553194988</v>
      </c>
      <c r="M13" s="732">
        <v>565.7077909021699</v>
      </c>
      <c r="N13" s="732">
        <v>541.16421034940004</v>
      </c>
      <c r="O13" s="732">
        <v>592.19470453565998</v>
      </c>
      <c r="P13" s="754">
        <v>654.17169498321005</v>
      </c>
      <c r="Q13" s="755">
        <v>970.76090298800034</v>
      </c>
      <c r="R13" s="732">
        <v>795.73667236549989</v>
      </c>
      <c r="S13" s="732">
        <v>772.10031926748957</v>
      </c>
      <c r="T13" s="732">
        <v>573.50585431332001</v>
      </c>
      <c r="U13" s="732">
        <v>539.92369804303996</v>
      </c>
      <c r="V13" s="732">
        <v>586.40584429556998</v>
      </c>
      <c r="W13" s="732">
        <v>662.56279505408997</v>
      </c>
    </row>
  </sheetData>
  <mergeCells count="4">
    <mergeCell ref="C5:I5"/>
    <mergeCell ref="J5:W5"/>
    <mergeCell ref="J6:P6"/>
    <mergeCell ref="Q6:W6"/>
  </mergeCells>
  <hyperlinks>
    <hyperlink ref="A1" location="Sommaire!A1" display="Retour sommaire"/>
  </hyperlink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7"/>
  <dimension ref="A1:W11"/>
  <sheetViews>
    <sheetView showGridLines="0" workbookViewId="0"/>
  </sheetViews>
  <sheetFormatPr baseColWidth="10" defaultRowHeight="15" x14ac:dyDescent="0.25"/>
  <cols>
    <col min="2" max="2" width="24.140625" customWidth="1"/>
    <col min="3" max="9" width="6.85546875" bestFit="1" customWidth="1"/>
    <col min="10" max="16" width="8.28515625" bestFit="1" customWidth="1"/>
    <col min="17" max="23" width="5" bestFit="1" customWidth="1"/>
  </cols>
  <sheetData>
    <row r="1" spans="1:23" x14ac:dyDescent="0.25">
      <c r="A1" s="2" t="s">
        <v>6</v>
      </c>
    </row>
    <row r="2" spans="1:23" ht="23.25" x14ac:dyDescent="0.35">
      <c r="B2" s="3" t="s">
        <v>865</v>
      </c>
    </row>
    <row r="3" spans="1:23" x14ac:dyDescent="0.25">
      <c r="B3" s="4" t="s">
        <v>866</v>
      </c>
    </row>
    <row r="5" spans="1:23" x14ac:dyDescent="0.25">
      <c r="B5" s="1309" t="s">
        <v>233</v>
      </c>
      <c r="C5" s="1212" t="s">
        <v>857</v>
      </c>
      <c r="D5" s="1213"/>
      <c r="E5" s="1213"/>
      <c r="F5" s="1213"/>
      <c r="G5" s="1213"/>
      <c r="H5" s="1213"/>
      <c r="I5" s="1213"/>
      <c r="J5" s="1213"/>
      <c r="K5" s="1213"/>
      <c r="L5" s="1213"/>
      <c r="M5" s="1213"/>
      <c r="N5" s="1213"/>
      <c r="O5" s="1213"/>
      <c r="P5" s="1213"/>
      <c r="Q5" s="1213"/>
      <c r="R5" s="1213"/>
      <c r="S5" s="1213"/>
      <c r="T5" s="1213"/>
      <c r="U5" s="1213"/>
      <c r="V5" s="1213"/>
      <c r="W5" s="1213"/>
    </row>
    <row r="6" spans="1:23" x14ac:dyDescent="0.25">
      <c r="B6" s="1309"/>
      <c r="C6" s="1310" t="s">
        <v>867</v>
      </c>
      <c r="D6" s="1311"/>
      <c r="E6" s="1311"/>
      <c r="F6" s="1311"/>
      <c r="G6" s="1311"/>
      <c r="H6" s="1311"/>
      <c r="I6" s="1312"/>
      <c r="J6" s="1310" t="s">
        <v>868</v>
      </c>
      <c r="K6" s="1311"/>
      <c r="L6" s="1311"/>
      <c r="M6" s="1311"/>
      <c r="N6" s="1311"/>
      <c r="O6" s="1311"/>
      <c r="P6" s="1312"/>
      <c r="Q6" s="1310" t="s">
        <v>869</v>
      </c>
      <c r="R6" s="1311"/>
      <c r="S6" s="1311"/>
      <c r="T6" s="1311"/>
      <c r="U6" s="1311"/>
      <c r="V6" s="1311"/>
      <c r="W6" s="1311"/>
    </row>
    <row r="7" spans="1:23" x14ac:dyDescent="0.25">
      <c r="B7" s="756"/>
      <c r="C7" s="604">
        <v>2014</v>
      </c>
      <c r="D7" s="604">
        <v>2015</v>
      </c>
      <c r="E7" s="604">
        <v>2016</v>
      </c>
      <c r="F7" s="604">
        <v>2017</v>
      </c>
      <c r="G7" s="604">
        <v>2018</v>
      </c>
      <c r="H7" s="604">
        <v>2019</v>
      </c>
      <c r="I7" s="604">
        <v>2020</v>
      </c>
      <c r="J7" s="604">
        <v>2014</v>
      </c>
      <c r="K7" s="604">
        <v>2015</v>
      </c>
      <c r="L7" s="604">
        <v>2016</v>
      </c>
      <c r="M7" s="604">
        <v>2017</v>
      </c>
      <c r="N7" s="604">
        <v>2018</v>
      </c>
      <c r="O7" s="949">
        <v>2019</v>
      </c>
      <c r="P7" s="949">
        <v>2020</v>
      </c>
      <c r="Q7" s="949">
        <v>2014</v>
      </c>
      <c r="R7" s="604">
        <v>2015</v>
      </c>
      <c r="S7" s="604">
        <v>2016</v>
      </c>
      <c r="T7" s="604">
        <v>2017</v>
      </c>
      <c r="U7" s="943">
        <v>2018</v>
      </c>
      <c r="V7" s="948">
        <v>2019</v>
      </c>
      <c r="W7" s="942">
        <v>2020</v>
      </c>
    </row>
    <row r="8" spans="1:23" x14ac:dyDescent="0.25">
      <c r="B8" s="545" t="s">
        <v>847</v>
      </c>
      <c r="C8" s="760">
        <v>357.98523313999999</v>
      </c>
      <c r="D8" s="757">
        <v>265.16421537999997</v>
      </c>
      <c r="E8" s="757">
        <v>244.20463632710201</v>
      </c>
      <c r="F8" s="757">
        <v>163.80005491507998</v>
      </c>
      <c r="G8" s="757">
        <v>129.90260174275002</v>
      </c>
      <c r="H8" s="758">
        <v>143.48970567804</v>
      </c>
      <c r="I8" s="759">
        <v>152.02862635808</v>
      </c>
      <c r="J8" s="760">
        <v>1406.5078875621</v>
      </c>
      <c r="K8" s="757">
        <v>1132.4714648122999</v>
      </c>
      <c r="L8" s="757">
        <v>948.88031938030008</v>
      </c>
      <c r="M8" s="757">
        <v>714.03927111792996</v>
      </c>
      <c r="N8" s="757">
        <v>629.73851496828001</v>
      </c>
      <c r="O8" s="757">
        <v>767.94953378092998</v>
      </c>
      <c r="P8" s="761">
        <v>804.81796214557994</v>
      </c>
      <c r="Q8" s="762">
        <v>0.25452060120366321</v>
      </c>
      <c r="R8" s="762">
        <v>0.23414648723528703</v>
      </c>
      <c r="S8" s="762">
        <v>0.25736084028656903</v>
      </c>
      <c r="T8" s="762">
        <v>0.22939922430124568</v>
      </c>
      <c r="U8" s="763">
        <v>0.20628022370410873</v>
      </c>
      <c r="V8" s="763">
        <v>0.18684783226780727</v>
      </c>
      <c r="W8" s="763">
        <v>0.18889815276088509</v>
      </c>
    </row>
    <row r="9" spans="1:23" x14ac:dyDescent="0.25">
      <c r="B9" s="574" t="s">
        <v>277</v>
      </c>
      <c r="C9" s="766">
        <v>101.23908096599999</v>
      </c>
      <c r="D9" s="764">
        <v>83.975844293999984</v>
      </c>
      <c r="E9" s="764">
        <v>82.422678444100001</v>
      </c>
      <c r="F9" s="764">
        <v>82.255309725469999</v>
      </c>
      <c r="G9" s="764">
        <v>77.306720330110011</v>
      </c>
      <c r="H9" s="764">
        <v>81.282846969390008</v>
      </c>
      <c r="I9" s="765">
        <v>93.120915312069997</v>
      </c>
      <c r="J9" s="766">
        <v>151.947566722</v>
      </c>
      <c r="K9" s="764">
        <v>134.95231979300002</v>
      </c>
      <c r="L9" s="764">
        <v>142.07040185490001</v>
      </c>
      <c r="M9" s="764">
        <v>129.41231018865</v>
      </c>
      <c r="N9" s="764">
        <v>145.18389341737</v>
      </c>
      <c r="O9" s="764">
        <v>132.76782261628003</v>
      </c>
      <c r="P9" s="765">
        <v>166.10211188503001</v>
      </c>
      <c r="Q9" s="767">
        <v>0.66627642120274844</v>
      </c>
      <c r="R9" s="767">
        <v>0.62226306611704363</v>
      </c>
      <c r="S9" s="767">
        <v>0.58015376438704169</v>
      </c>
      <c r="T9" s="767">
        <v>0.63560653237364229</v>
      </c>
      <c r="U9" s="767">
        <v>0.53247449500387156</v>
      </c>
      <c r="V9" s="767">
        <v>0.61221797094850516</v>
      </c>
      <c r="W9" s="767">
        <v>0.56062451136397951</v>
      </c>
    </row>
    <row r="10" spans="1:23" x14ac:dyDescent="0.25">
      <c r="B10" s="545" t="s">
        <v>848</v>
      </c>
      <c r="C10" s="760">
        <v>71.412530391000004</v>
      </c>
      <c r="D10" s="757">
        <v>64.071401458000011</v>
      </c>
      <c r="E10" s="757">
        <v>62.545877746999992</v>
      </c>
      <c r="F10" s="757">
        <v>30.285952814719998</v>
      </c>
      <c r="G10" s="757">
        <v>29.984564774219997</v>
      </c>
      <c r="H10" s="757">
        <v>27.948213848520002</v>
      </c>
      <c r="I10" s="759">
        <v>28.584178160210001</v>
      </c>
      <c r="J10" s="760">
        <v>274.85118066360002</v>
      </c>
      <c r="K10" s="757">
        <v>238.38230881449999</v>
      </c>
      <c r="L10" s="757">
        <v>401.15709637840001</v>
      </c>
      <c r="M10" s="757">
        <v>248.50532272006001</v>
      </c>
      <c r="N10" s="757">
        <v>255.90888053384001</v>
      </c>
      <c r="O10" s="757">
        <v>235.74247021958001</v>
      </c>
      <c r="P10" s="759">
        <v>307.96703483134002</v>
      </c>
      <c r="Q10" s="762">
        <v>0.25982253457519</v>
      </c>
      <c r="R10" s="762">
        <v>0.2687758239134177</v>
      </c>
      <c r="S10" s="762">
        <v>0.1559136764914717</v>
      </c>
      <c r="T10" s="762">
        <v>0.12187245119428275</v>
      </c>
      <c r="U10" s="762">
        <v>0.11716891071412038</v>
      </c>
      <c r="V10" s="762">
        <v>0.11855400438659996</v>
      </c>
      <c r="W10" s="762">
        <v>9.2815707291088137E-2</v>
      </c>
    </row>
    <row r="11" spans="1:23" x14ac:dyDescent="0.25">
      <c r="B11" s="690" t="s">
        <v>103</v>
      </c>
      <c r="C11" s="755">
        <v>530.63684449699997</v>
      </c>
      <c r="D11" s="732">
        <v>413.21146113200001</v>
      </c>
      <c r="E11" s="732">
        <v>389.17319251820197</v>
      </c>
      <c r="F11" s="732">
        <v>276.34131745527003</v>
      </c>
      <c r="G11" s="732">
        <v>237.19388684708002</v>
      </c>
      <c r="H11" s="732">
        <v>252.72076649595002</v>
      </c>
      <c r="I11" s="754">
        <v>273.73371983036003</v>
      </c>
      <c r="J11" s="755">
        <v>1833.3066349476999</v>
      </c>
      <c r="K11" s="732">
        <v>1505.8060934197999</v>
      </c>
      <c r="L11" s="732">
        <v>1492.1078176136</v>
      </c>
      <c r="M11" s="732">
        <v>1091.9569040266399</v>
      </c>
      <c r="N11" s="732">
        <v>1030.8312889194901</v>
      </c>
      <c r="O11" s="732">
        <v>1136.45982661679</v>
      </c>
      <c r="P11" s="754">
        <v>1278.8871088619501</v>
      </c>
      <c r="Q11" s="733">
        <v>0.28944249389690224</v>
      </c>
      <c r="R11" s="733">
        <v>0.27441213243702939</v>
      </c>
      <c r="S11" s="733">
        <v>0.26082109343855958</v>
      </c>
      <c r="T11" s="733">
        <v>0.25306980196402357</v>
      </c>
      <c r="U11" s="733">
        <v>0.23009961901302484</v>
      </c>
      <c r="V11" s="733">
        <v>0.22237545100761974</v>
      </c>
      <c r="W11" s="733">
        <v>0.21404056537402186</v>
      </c>
    </row>
  </sheetData>
  <mergeCells count="5">
    <mergeCell ref="B5:B6"/>
    <mergeCell ref="C5:W5"/>
    <mergeCell ref="C6:I6"/>
    <mergeCell ref="J6:P6"/>
    <mergeCell ref="Q6:W6"/>
  </mergeCells>
  <hyperlinks>
    <hyperlink ref="A1" location="Sommaire!A1" display="Retour sommaire"/>
  </hyperlink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8"/>
  <dimension ref="A1:W11"/>
  <sheetViews>
    <sheetView showGridLines="0" workbookViewId="0"/>
  </sheetViews>
  <sheetFormatPr baseColWidth="10" defaultRowHeight="15" x14ac:dyDescent="0.25"/>
  <cols>
    <col min="2" max="2" width="23.85546875" customWidth="1"/>
    <col min="3" max="9" width="8.28515625" bestFit="1" customWidth="1"/>
    <col min="10" max="16" width="9.28515625" bestFit="1" customWidth="1"/>
    <col min="17" max="23" width="5" bestFit="1" customWidth="1"/>
  </cols>
  <sheetData>
    <row r="1" spans="1:23" x14ac:dyDescent="0.25">
      <c r="A1" s="2" t="s">
        <v>6</v>
      </c>
    </row>
    <row r="2" spans="1:23" ht="23.25" x14ac:dyDescent="0.35">
      <c r="B2" s="3" t="s">
        <v>872</v>
      </c>
    </row>
    <row r="3" spans="1:23" x14ac:dyDescent="0.25">
      <c r="B3" s="4" t="s">
        <v>866</v>
      </c>
    </row>
    <row r="5" spans="1:23" x14ac:dyDescent="0.25">
      <c r="B5" s="1313" t="s">
        <v>233</v>
      </c>
      <c r="C5" s="1212" t="s">
        <v>856</v>
      </c>
      <c r="D5" s="1213"/>
      <c r="E5" s="1213"/>
      <c r="F5" s="1213"/>
      <c r="G5" s="1213"/>
      <c r="H5" s="1213"/>
      <c r="I5" s="1213"/>
      <c r="J5" s="1213"/>
      <c r="K5" s="1213"/>
      <c r="L5" s="1213"/>
      <c r="M5" s="1213"/>
      <c r="N5" s="1213"/>
      <c r="O5" s="1213"/>
      <c r="P5" s="1213"/>
      <c r="Q5" s="1213"/>
      <c r="R5" s="1213"/>
      <c r="S5" s="1213"/>
      <c r="T5" s="1213"/>
      <c r="U5" s="1213"/>
      <c r="V5" s="1213"/>
      <c r="W5" s="1213"/>
    </row>
    <row r="6" spans="1:23" x14ac:dyDescent="0.25">
      <c r="B6" s="1313"/>
      <c r="C6" s="1212" t="s">
        <v>873</v>
      </c>
      <c r="D6" s="1213"/>
      <c r="E6" s="1213"/>
      <c r="F6" s="1213"/>
      <c r="G6" s="1213"/>
      <c r="H6" s="1213"/>
      <c r="I6" s="1314"/>
      <c r="J6" s="1315" t="s">
        <v>874</v>
      </c>
      <c r="K6" s="1316"/>
      <c r="L6" s="1316"/>
      <c r="M6" s="1316"/>
      <c r="N6" s="1316"/>
      <c r="O6" s="1316"/>
      <c r="P6" s="1317"/>
      <c r="Q6" s="1212" t="s">
        <v>875</v>
      </c>
      <c r="R6" s="1213"/>
      <c r="S6" s="1213"/>
      <c r="T6" s="1213"/>
      <c r="U6" s="1213"/>
      <c r="V6" s="1213"/>
      <c r="W6" s="1213"/>
    </row>
    <row r="7" spans="1:23" x14ac:dyDescent="0.25">
      <c r="B7" s="724"/>
      <c r="C7" s="692">
        <v>2014</v>
      </c>
      <c r="D7" s="692">
        <v>2015</v>
      </c>
      <c r="E7" s="692">
        <v>2016</v>
      </c>
      <c r="F7" s="692">
        <v>2017</v>
      </c>
      <c r="G7" s="741">
        <v>2018</v>
      </c>
      <c r="H7" s="768">
        <v>2019</v>
      </c>
      <c r="I7" s="768">
        <v>2020</v>
      </c>
      <c r="J7" s="741">
        <v>2014</v>
      </c>
      <c r="K7" s="742">
        <v>2015</v>
      </c>
      <c r="L7" s="742">
        <v>2016</v>
      </c>
      <c r="M7" s="692">
        <v>2017</v>
      </c>
      <c r="N7" s="741">
        <v>2018</v>
      </c>
      <c r="O7" s="742">
        <v>2019</v>
      </c>
      <c r="P7" s="742">
        <v>2020</v>
      </c>
      <c r="Q7" s="769">
        <v>2014</v>
      </c>
      <c r="R7" s="768">
        <v>2015</v>
      </c>
      <c r="S7" s="768">
        <v>2016</v>
      </c>
      <c r="T7" s="164">
        <v>2017</v>
      </c>
      <c r="U7" s="769">
        <v>2018</v>
      </c>
      <c r="V7" s="768">
        <v>2019</v>
      </c>
      <c r="W7" s="1027">
        <v>2020</v>
      </c>
    </row>
    <row r="8" spans="1:23" x14ac:dyDescent="0.25">
      <c r="B8" s="545" t="s">
        <v>847</v>
      </c>
      <c r="C8" s="1028">
        <v>5283.5290213220014</v>
      </c>
      <c r="D8" s="694">
        <v>4299.9938443460005</v>
      </c>
      <c r="E8" s="694">
        <v>3727.3698977897002</v>
      </c>
      <c r="F8" s="694">
        <v>3481.6916565000001</v>
      </c>
      <c r="G8" s="694">
        <v>3905.17740089686</v>
      </c>
      <c r="H8" s="770">
        <v>4106.7397706772399</v>
      </c>
      <c r="I8" s="771">
        <v>3458.6917566780403</v>
      </c>
      <c r="J8" s="772">
        <v>9170.2852060583991</v>
      </c>
      <c r="K8" s="674">
        <v>7773.9824061580011</v>
      </c>
      <c r="L8" s="674">
        <v>6605.990950556501</v>
      </c>
      <c r="M8" s="674">
        <v>6111.7855380000001</v>
      </c>
      <c r="N8" s="674">
        <v>7256.5192518497597</v>
      </c>
      <c r="O8" s="770">
        <v>7447.9510350931796</v>
      </c>
      <c r="P8" s="771">
        <v>6499.6072244588204</v>
      </c>
      <c r="Q8" s="728">
        <v>0.57615754609588465</v>
      </c>
      <c r="R8" s="728">
        <v>0.55312626395190301</v>
      </c>
      <c r="S8" s="728">
        <v>0.56424084224270687</v>
      </c>
      <c r="T8" s="728">
        <v>0.56966849292282873</v>
      </c>
      <c r="U8" s="728">
        <v>0.53816124030834633</v>
      </c>
      <c r="V8" s="728">
        <v>0.5513918863492987</v>
      </c>
      <c r="W8" s="1029">
        <v>0.53213857964563738</v>
      </c>
    </row>
    <row r="9" spans="1:23" x14ac:dyDescent="0.25">
      <c r="B9" s="574" t="s">
        <v>277</v>
      </c>
      <c r="C9" s="1030">
        <v>1210.5389983499999</v>
      </c>
      <c r="D9" s="695">
        <v>1666.25465048</v>
      </c>
      <c r="E9" s="695">
        <v>1740.3952443100002</v>
      </c>
      <c r="F9" s="695">
        <v>1065.038734</v>
      </c>
      <c r="G9" s="695">
        <v>1288.0333224709698</v>
      </c>
      <c r="H9" s="680">
        <v>1096.3542201446198</v>
      </c>
      <c r="I9" s="773">
        <v>881.43626282225</v>
      </c>
      <c r="J9" s="774">
        <v>2108.5540742550002</v>
      </c>
      <c r="K9" s="680">
        <v>3014.2063247809992</v>
      </c>
      <c r="L9" s="680">
        <v>3158.4782526119998</v>
      </c>
      <c r="M9" s="680">
        <v>2001.83757294</v>
      </c>
      <c r="N9" s="680">
        <v>2439.6881437265506</v>
      </c>
      <c r="O9" s="680">
        <v>2030.5362698970598</v>
      </c>
      <c r="P9" s="773">
        <v>1634.0981202820999</v>
      </c>
      <c r="Q9" s="729">
        <v>0.57410858613038451</v>
      </c>
      <c r="R9" s="729">
        <v>0.55280046252343518</v>
      </c>
      <c r="S9" s="729">
        <v>0.55102334260833596</v>
      </c>
      <c r="T9" s="729">
        <v>0.53203054453405541</v>
      </c>
      <c r="U9" s="730">
        <v>0.5279499864698024</v>
      </c>
      <c r="V9" s="730">
        <v>0.53993333504956342</v>
      </c>
      <c r="W9" s="730">
        <v>0.53940228673054513</v>
      </c>
    </row>
    <row r="10" spans="1:23" x14ac:dyDescent="0.25">
      <c r="B10" s="545" t="s">
        <v>848</v>
      </c>
      <c r="C10" s="1028">
        <v>2370.8035955199994</v>
      </c>
      <c r="D10" s="694">
        <v>1144.9162469099999</v>
      </c>
      <c r="E10" s="694">
        <v>1422.1445227679999</v>
      </c>
      <c r="F10" s="694">
        <v>1679.0166462999998</v>
      </c>
      <c r="G10" s="694">
        <v>1784.7076153623202</v>
      </c>
      <c r="H10" s="674">
        <v>1400.58672816801</v>
      </c>
      <c r="I10" s="771">
        <v>1584.0903554261401</v>
      </c>
      <c r="J10" s="772">
        <v>3630.2018213350007</v>
      </c>
      <c r="K10" s="674">
        <v>2210.2222819010003</v>
      </c>
      <c r="L10" s="674">
        <v>2667.0691620740008</v>
      </c>
      <c r="M10" s="674">
        <v>2333.729341104</v>
      </c>
      <c r="N10" s="674">
        <v>2529.9614541563196</v>
      </c>
      <c r="O10" s="674">
        <v>2043.7938352240496</v>
      </c>
      <c r="P10" s="771">
        <v>2360.1008949488196</v>
      </c>
      <c r="Q10" s="728">
        <v>0.65307762824275717</v>
      </c>
      <c r="R10" s="728">
        <v>0.51800954876143213</v>
      </c>
      <c r="S10" s="728">
        <v>0.53322371350208764</v>
      </c>
      <c r="T10" s="728">
        <v>0.71945645826508742</v>
      </c>
      <c r="U10" s="728">
        <v>0.7054287773556126</v>
      </c>
      <c r="V10" s="728">
        <v>0.68528767629562382</v>
      </c>
      <c r="W10" s="728">
        <v>0.67119603183765253</v>
      </c>
    </row>
    <row r="11" spans="1:23" x14ac:dyDescent="0.25">
      <c r="B11" s="690" t="s">
        <v>103</v>
      </c>
      <c r="C11" s="755">
        <v>8864.8716151920016</v>
      </c>
      <c r="D11" s="732">
        <v>7111.1647417360009</v>
      </c>
      <c r="E11" s="732">
        <v>6889.9096648677005</v>
      </c>
      <c r="F11" s="732">
        <v>6225.7470368000004</v>
      </c>
      <c r="G11" s="732">
        <v>6977.9183387301509</v>
      </c>
      <c r="H11" s="732">
        <v>6603.68071898987</v>
      </c>
      <c r="I11" s="754">
        <v>5924.2183749264304</v>
      </c>
      <c r="J11" s="755">
        <v>14909.041101648399</v>
      </c>
      <c r="K11" s="732">
        <v>12998.411012840001</v>
      </c>
      <c r="L11" s="732">
        <v>12431.538365242501</v>
      </c>
      <c r="M11" s="732">
        <v>10447.352451799999</v>
      </c>
      <c r="N11" s="732">
        <v>12226.16884973263</v>
      </c>
      <c r="O11" s="732">
        <v>11522.281140214287</v>
      </c>
      <c r="P11" s="754">
        <v>10493.80623968974</v>
      </c>
      <c r="Q11" s="733">
        <v>0.59459703375637407</v>
      </c>
      <c r="R11" s="733">
        <v>0.54707954185411578</v>
      </c>
      <c r="S11" s="733">
        <v>0.55422824291250139</v>
      </c>
      <c r="T11" s="733">
        <v>0.59591624438087676</v>
      </c>
      <c r="U11" s="733">
        <v>0.57073629724022246</v>
      </c>
      <c r="V11" s="733">
        <v>0.57312268626584273</v>
      </c>
      <c r="W11" s="733">
        <v>0.56454428827929126</v>
      </c>
    </row>
  </sheetData>
  <mergeCells count="5">
    <mergeCell ref="B5:B6"/>
    <mergeCell ref="C5:W5"/>
    <mergeCell ref="C6:I6"/>
    <mergeCell ref="J6:P6"/>
    <mergeCell ref="Q6:W6"/>
  </mergeCells>
  <hyperlinks>
    <hyperlink ref="A1" location="Sommaire!A1" display="Retour sommaire"/>
  </hyperlink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9"/>
  <dimension ref="A1:AD13"/>
  <sheetViews>
    <sheetView showGridLines="0" workbookViewId="0"/>
  </sheetViews>
  <sheetFormatPr baseColWidth="10" defaultRowHeight="15" x14ac:dyDescent="0.25"/>
  <cols>
    <col min="2" max="2" width="29.28515625" customWidth="1"/>
    <col min="3" max="4" width="5.42578125" bestFit="1" customWidth="1"/>
    <col min="5" max="9" width="5" bestFit="1" customWidth="1"/>
    <col min="10" max="11" width="5.42578125" bestFit="1" customWidth="1"/>
    <col min="12" max="30" width="5" bestFit="1" customWidth="1"/>
  </cols>
  <sheetData>
    <row r="1" spans="1:30" x14ac:dyDescent="0.25">
      <c r="A1" s="2" t="s">
        <v>6</v>
      </c>
    </row>
    <row r="2" spans="1:30" ht="23.25" x14ac:dyDescent="0.35">
      <c r="B2" s="3" t="s">
        <v>878</v>
      </c>
    </row>
    <row r="3" spans="1:30" x14ac:dyDescent="0.25">
      <c r="B3" s="4" t="s">
        <v>879</v>
      </c>
    </row>
    <row r="5" spans="1:30" x14ac:dyDescent="0.25">
      <c r="B5" s="1318" t="s">
        <v>233</v>
      </c>
      <c r="C5" s="1319" t="s">
        <v>844</v>
      </c>
      <c r="D5" s="1319"/>
      <c r="E5" s="1319"/>
      <c r="F5" s="1319"/>
      <c r="G5" s="1319"/>
      <c r="H5" s="1319"/>
      <c r="I5" s="1319"/>
      <c r="J5" s="1319"/>
      <c r="K5" s="1319"/>
      <c r="L5" s="1319"/>
      <c r="M5" s="1319"/>
      <c r="N5" s="1319"/>
      <c r="O5" s="1319"/>
      <c r="P5" s="1212"/>
      <c r="Q5" s="1319" t="s">
        <v>880</v>
      </c>
      <c r="R5" s="1319"/>
      <c r="S5" s="1319"/>
      <c r="T5" s="1319"/>
      <c r="U5" s="1319"/>
      <c r="V5" s="1319"/>
      <c r="W5" s="1319"/>
      <c r="X5" s="1319"/>
      <c r="Y5" s="1319"/>
      <c r="Z5" s="1319"/>
      <c r="AA5" s="1319"/>
      <c r="AB5" s="1319"/>
      <c r="AC5" s="1319"/>
      <c r="AD5" s="1212"/>
    </row>
    <row r="6" spans="1:30" x14ac:dyDescent="0.25">
      <c r="B6" s="1318"/>
      <c r="C6" s="1299" t="s">
        <v>881</v>
      </c>
      <c r="D6" s="1299"/>
      <c r="E6" s="1299"/>
      <c r="F6" s="1299"/>
      <c r="G6" s="1299"/>
      <c r="H6" s="1299"/>
      <c r="I6" s="1299"/>
      <c r="J6" s="1299" t="s">
        <v>882</v>
      </c>
      <c r="K6" s="1299"/>
      <c r="L6" s="1299"/>
      <c r="M6" s="1299"/>
      <c r="N6" s="1299"/>
      <c r="O6" s="1299"/>
      <c r="P6" s="1310"/>
      <c r="Q6" s="1320" t="s">
        <v>883</v>
      </c>
      <c r="R6" s="1320"/>
      <c r="S6" s="1320"/>
      <c r="T6" s="1320"/>
      <c r="U6" s="1320"/>
      <c r="V6" s="1320"/>
      <c r="W6" s="1320"/>
      <c r="X6" s="1320" t="s">
        <v>884</v>
      </c>
      <c r="Y6" s="1320"/>
      <c r="Z6" s="1320"/>
      <c r="AA6" s="1320"/>
      <c r="AB6" s="1320"/>
      <c r="AC6" s="1320"/>
      <c r="AD6" s="1321"/>
    </row>
    <row r="7" spans="1:30" x14ac:dyDescent="0.25">
      <c r="B7" s="458"/>
      <c r="C7" s="741">
        <v>2014</v>
      </c>
      <c r="D7" s="741">
        <v>2015</v>
      </c>
      <c r="E7" s="741">
        <v>2016</v>
      </c>
      <c r="F7" s="741">
        <v>2017</v>
      </c>
      <c r="G7" s="741">
        <v>2018</v>
      </c>
      <c r="H7" s="742">
        <v>2019</v>
      </c>
      <c r="I7" s="768">
        <v>2020</v>
      </c>
      <c r="J7" s="742">
        <v>2014</v>
      </c>
      <c r="K7" s="741">
        <v>2015</v>
      </c>
      <c r="L7" s="741">
        <v>2016</v>
      </c>
      <c r="M7" s="741">
        <v>2017</v>
      </c>
      <c r="N7" s="741">
        <v>2018</v>
      </c>
      <c r="O7" s="742">
        <v>2019</v>
      </c>
      <c r="P7" s="1027">
        <v>2020</v>
      </c>
      <c r="Q7" s="741">
        <v>2014</v>
      </c>
      <c r="R7" s="742">
        <v>2015</v>
      </c>
      <c r="S7" s="742">
        <v>2016</v>
      </c>
      <c r="T7" s="742">
        <v>2017</v>
      </c>
      <c r="U7" s="742">
        <v>2018</v>
      </c>
      <c r="V7" s="742">
        <v>2019</v>
      </c>
      <c r="W7" s="768">
        <v>2020</v>
      </c>
      <c r="X7" s="769">
        <v>2014</v>
      </c>
      <c r="Y7" s="768">
        <v>2015</v>
      </c>
      <c r="Z7" s="768">
        <v>2016</v>
      </c>
      <c r="AA7" s="768">
        <v>2017</v>
      </c>
      <c r="AB7" s="768">
        <v>2018</v>
      </c>
      <c r="AC7" s="768">
        <v>2019</v>
      </c>
      <c r="AD7" s="1027">
        <v>2020</v>
      </c>
    </row>
    <row r="8" spans="1:30" ht="30" x14ac:dyDescent="0.25">
      <c r="B8" s="545" t="s">
        <v>885</v>
      </c>
      <c r="C8" s="646">
        <v>1364.8741995140003</v>
      </c>
      <c r="D8" s="124">
        <v>922.77558576999991</v>
      </c>
      <c r="E8" s="124">
        <v>736.59398715700002</v>
      </c>
      <c r="F8" s="124">
        <v>557.60121159000005</v>
      </c>
      <c r="G8" s="124">
        <v>0</v>
      </c>
      <c r="H8" s="679">
        <v>609.92861541738</v>
      </c>
      <c r="I8" s="677">
        <v>594.42574055127</v>
      </c>
      <c r="J8" s="124">
        <v>1358.583373336</v>
      </c>
      <c r="K8" s="124">
        <v>907.78195793500004</v>
      </c>
      <c r="L8" s="124">
        <v>721.92430756499994</v>
      </c>
      <c r="M8" s="124">
        <v>540.42948112500005</v>
      </c>
      <c r="N8" s="124">
        <v>541.73317891949</v>
      </c>
      <c r="O8" s="679">
        <v>538.20641324899987</v>
      </c>
      <c r="P8" s="679">
        <v>498.90136792410004</v>
      </c>
      <c r="Q8" s="683">
        <v>30.589555003999997</v>
      </c>
      <c r="R8" s="124">
        <v>23.616772179000002</v>
      </c>
      <c r="S8" s="124">
        <v>14.797326453</v>
      </c>
      <c r="T8" s="124">
        <v>10.052646111</v>
      </c>
      <c r="U8" s="124">
        <v>9.1626776810399999</v>
      </c>
      <c r="V8" s="679">
        <v>12.043614970809999</v>
      </c>
      <c r="W8" s="677">
        <v>10.65253350988</v>
      </c>
      <c r="X8" s="124">
        <v>30.104280326000001</v>
      </c>
      <c r="Y8" s="124">
        <v>23.298590337000004</v>
      </c>
      <c r="Z8" s="124">
        <v>15.0378652379</v>
      </c>
      <c r="AA8" s="124">
        <v>11.300488095</v>
      </c>
      <c r="AB8" s="124">
        <v>10.092935382250001</v>
      </c>
      <c r="AC8" s="679">
        <v>12.373297766389999</v>
      </c>
      <c r="AD8" s="679">
        <v>11.141387676510002</v>
      </c>
    </row>
    <row r="9" spans="1:30" ht="30" x14ac:dyDescent="0.25">
      <c r="B9" s="574" t="s">
        <v>886</v>
      </c>
      <c r="C9" s="1031">
        <v>52.107873112999997</v>
      </c>
      <c r="D9" s="129">
        <v>18.366630136000001</v>
      </c>
      <c r="E9" s="129">
        <v>25.883112043999994</v>
      </c>
      <c r="F9" s="129">
        <v>46.760618340000001</v>
      </c>
      <c r="G9" s="129">
        <v>39.838964701999998</v>
      </c>
      <c r="H9" s="129">
        <v>9.1615000000000002E-2</v>
      </c>
      <c r="I9" s="681">
        <v>1.6613309999999999</v>
      </c>
      <c r="J9" s="129">
        <v>4.4506560000000004</v>
      </c>
      <c r="K9" s="129">
        <v>21.621732983000001</v>
      </c>
      <c r="L9" s="129">
        <v>30.178815032999999</v>
      </c>
      <c r="M9" s="129">
        <v>50.727151569999997</v>
      </c>
      <c r="N9" s="129">
        <v>46.326140398999996</v>
      </c>
      <c r="O9" s="129">
        <v>0.18901499999999999</v>
      </c>
      <c r="P9" s="129">
        <v>0.66298599999999996</v>
      </c>
      <c r="Q9" s="128">
        <v>5.7893037000000001E-2</v>
      </c>
      <c r="R9" s="129">
        <v>3.6994935999999999E-2</v>
      </c>
      <c r="S9" s="129">
        <v>2.0029768999999999E-2</v>
      </c>
      <c r="T9" s="129">
        <v>6.8790913999999995E-2</v>
      </c>
      <c r="U9" s="129">
        <v>0.15754127600000001</v>
      </c>
      <c r="V9" s="129">
        <v>0</v>
      </c>
      <c r="W9" s="681">
        <v>2.042E-3</v>
      </c>
      <c r="X9" s="129">
        <v>5.5412415999999999E-2</v>
      </c>
      <c r="Y9" s="129">
        <v>3.4218344999999997E-2</v>
      </c>
      <c r="Z9" s="129">
        <v>4.3702461999999997E-2</v>
      </c>
      <c r="AA9" s="129">
        <v>7.0808368999999996E-2</v>
      </c>
      <c r="AB9" s="129">
        <v>0.174414502</v>
      </c>
      <c r="AC9" s="129">
        <v>9.9999999999999995E-7</v>
      </c>
      <c r="AD9" s="129">
        <v>9.9999999999999995E-7</v>
      </c>
    </row>
    <row r="10" spans="1:30" ht="45" x14ac:dyDescent="0.25">
      <c r="B10" s="545" t="s">
        <v>887</v>
      </c>
      <c r="C10" s="646">
        <v>14.679973459999999</v>
      </c>
      <c r="D10" s="124">
        <v>9.989757320999999</v>
      </c>
      <c r="E10" s="124">
        <v>20.878366837999998</v>
      </c>
      <c r="F10" s="124">
        <v>16.137826759999999</v>
      </c>
      <c r="G10" s="124">
        <v>26.209766429000002</v>
      </c>
      <c r="H10" s="124">
        <v>5.5071181810000001</v>
      </c>
      <c r="I10" s="682">
        <v>5.56899093</v>
      </c>
      <c r="J10" s="124">
        <v>4.4506560000000004</v>
      </c>
      <c r="K10" s="124">
        <v>21.621732983000001</v>
      </c>
      <c r="L10" s="124">
        <v>30.178815032999999</v>
      </c>
      <c r="M10" s="124">
        <v>1.188982</v>
      </c>
      <c r="N10" s="124">
        <v>1.4768520000000001</v>
      </c>
      <c r="O10" s="124">
        <v>3.4635733960000001</v>
      </c>
      <c r="P10" s="124">
        <v>4.0263330699999997</v>
      </c>
      <c r="Q10" s="683">
        <v>5.3251092999999999E-2</v>
      </c>
      <c r="R10" s="124">
        <v>0.10589877</v>
      </c>
      <c r="S10" s="124">
        <v>0.64409612500000002</v>
      </c>
      <c r="T10" s="124">
        <v>3.0914113E-2</v>
      </c>
      <c r="U10" s="124">
        <v>0.10002356900000001</v>
      </c>
      <c r="V10" s="124">
        <v>7.8323422000000004E-2</v>
      </c>
      <c r="W10" s="682">
        <v>0.10745099999999999</v>
      </c>
      <c r="X10" s="124">
        <v>0.16097326200000001</v>
      </c>
      <c r="Y10" s="124">
        <v>5.0809538000000001E-2</v>
      </c>
      <c r="Z10" s="124">
        <v>0.11470688899999999</v>
      </c>
      <c r="AA10" s="124">
        <v>0.11470688899999999</v>
      </c>
      <c r="AB10" s="124">
        <v>0.30225943700000002</v>
      </c>
      <c r="AC10" s="124">
        <v>0.19374708899999998</v>
      </c>
      <c r="AD10" s="124">
        <v>0.44556188099999994</v>
      </c>
    </row>
    <row r="11" spans="1:30" x14ac:dyDescent="0.25">
      <c r="B11" s="574" t="s">
        <v>888</v>
      </c>
      <c r="C11" s="1031">
        <v>236.189845913</v>
      </c>
      <c r="D11" s="129">
        <v>136.86709777700003</v>
      </c>
      <c r="E11" s="129">
        <v>37.648191036999989</v>
      </c>
      <c r="F11" s="129">
        <v>20.19752102</v>
      </c>
      <c r="G11" s="129">
        <v>27.165891460999998</v>
      </c>
      <c r="H11" s="129">
        <v>65.468927284999992</v>
      </c>
      <c r="I11" s="681">
        <v>68.642010505000002</v>
      </c>
      <c r="J11" s="129">
        <v>188.32815857</v>
      </c>
      <c r="K11" s="129">
        <v>125.24600425</v>
      </c>
      <c r="L11" s="129">
        <v>27.782510882</v>
      </c>
      <c r="M11" s="129">
        <v>12.897091489999999</v>
      </c>
      <c r="N11" s="129">
        <v>12.146578592199999</v>
      </c>
      <c r="O11" s="129">
        <v>59.185418127289999</v>
      </c>
      <c r="P11" s="129">
        <v>56.499842634149999</v>
      </c>
      <c r="Q11" s="128">
        <v>4.370880423</v>
      </c>
      <c r="R11" s="129">
        <v>2.9660905240000002</v>
      </c>
      <c r="S11" s="129">
        <v>1.3028215188000001</v>
      </c>
      <c r="T11" s="129">
        <v>1.0396384830000001</v>
      </c>
      <c r="U11" s="129">
        <v>0.97842791808000007</v>
      </c>
      <c r="V11" s="129">
        <v>0.25804509080999999</v>
      </c>
      <c r="W11" s="681">
        <v>0.24268755447999998</v>
      </c>
      <c r="X11" s="129">
        <v>4.4050397700000001</v>
      </c>
      <c r="Y11" s="129">
        <v>2.8740421350070005</v>
      </c>
      <c r="Z11" s="129">
        <v>1.0565389605</v>
      </c>
      <c r="AA11" s="129">
        <v>0.84680008299999998</v>
      </c>
      <c r="AB11" s="129">
        <v>0.93660123285999997</v>
      </c>
      <c r="AC11" s="129">
        <v>0.72848199057000007</v>
      </c>
      <c r="AD11" s="129">
        <v>0.65268875163000006</v>
      </c>
    </row>
    <row r="12" spans="1:30" x14ac:dyDescent="0.25">
      <c r="B12" s="690" t="s">
        <v>889</v>
      </c>
      <c r="C12" s="1144">
        <v>1667.8518920000004</v>
      </c>
      <c r="D12" s="735">
        <v>1087.9990710039999</v>
      </c>
      <c r="E12" s="735">
        <v>821.00365707599997</v>
      </c>
      <c r="F12" s="735">
        <v>640.69717771000001</v>
      </c>
      <c r="G12" s="735">
        <v>93.214622591999998</v>
      </c>
      <c r="H12" s="735">
        <v>680.99627588338001</v>
      </c>
      <c r="I12" s="736">
        <v>670.29807298627009</v>
      </c>
      <c r="J12" s="735">
        <v>1555.8128439059999</v>
      </c>
      <c r="K12" s="735">
        <v>1076.271428151</v>
      </c>
      <c r="L12" s="735">
        <v>810.06444851299989</v>
      </c>
      <c r="M12" s="735">
        <v>605.24270618500009</v>
      </c>
      <c r="N12" s="735">
        <v>601.68274991068995</v>
      </c>
      <c r="O12" s="735">
        <v>601.04441977228987</v>
      </c>
      <c r="P12" s="735">
        <v>560.09052962825001</v>
      </c>
      <c r="Q12" s="1144">
        <v>35.071579557</v>
      </c>
      <c r="R12" s="735">
        <v>26.725756408999999</v>
      </c>
      <c r="S12" s="735">
        <v>16.7642738658</v>
      </c>
      <c r="T12" s="735">
        <v>11.191989620999998</v>
      </c>
      <c r="U12" s="735">
        <v>10.398670444119999</v>
      </c>
      <c r="V12" s="735">
        <v>12.37998348362</v>
      </c>
      <c r="W12" s="736">
        <v>11.004714064359998</v>
      </c>
      <c r="X12" s="735">
        <v>34.725705773999998</v>
      </c>
      <c r="Y12" s="735">
        <v>26.257660355007005</v>
      </c>
      <c r="Z12" s="735">
        <v>16.252813549400003</v>
      </c>
      <c r="AA12" s="735">
        <v>12.332803436000001</v>
      </c>
      <c r="AB12" s="735">
        <v>11.50621055411</v>
      </c>
      <c r="AC12" s="735">
        <v>13.295527845959999</v>
      </c>
      <c r="AD12" s="735">
        <v>12.239639309140001</v>
      </c>
    </row>
    <row r="13" spans="1:30" x14ac:dyDescent="0.25">
      <c r="X13" s="55"/>
      <c r="Y13" s="55"/>
      <c r="Z13" s="55"/>
      <c r="AA13" s="55"/>
      <c r="AB13" s="55"/>
      <c r="AC13" s="55"/>
      <c r="AD13" s="55"/>
    </row>
  </sheetData>
  <mergeCells count="7">
    <mergeCell ref="B5:B6"/>
    <mergeCell ref="C5:P5"/>
    <mergeCell ref="Q5:AD5"/>
    <mergeCell ref="C6:I6"/>
    <mergeCell ref="J6:P6"/>
    <mergeCell ref="Q6:W6"/>
    <mergeCell ref="X6:AD6"/>
  </mergeCells>
  <hyperlinks>
    <hyperlink ref="A1" location="Sommaire!A1" display="Retour sommaire"/>
  </hyperlink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0"/>
  <dimension ref="A1:B3"/>
  <sheetViews>
    <sheetView showGridLines="0" workbookViewId="0"/>
  </sheetViews>
  <sheetFormatPr baseColWidth="10" defaultRowHeight="15" x14ac:dyDescent="0.25"/>
  <sheetData>
    <row r="1" spans="1:2" x14ac:dyDescent="0.25">
      <c r="A1" s="2" t="s">
        <v>6</v>
      </c>
    </row>
    <row r="2" spans="1:2" ht="23.25" x14ac:dyDescent="0.35">
      <c r="B2" s="3" t="s">
        <v>892</v>
      </c>
    </row>
    <row r="3" spans="1:2" x14ac:dyDescent="0.25">
      <c r="B3" s="4" t="s">
        <v>893</v>
      </c>
    </row>
  </sheetData>
  <hyperlinks>
    <hyperlink ref="A1" location="Sommaire!A1" display="Retour sommaire"/>
  </hyperlinks>
  <pageMargins left="0.7" right="0.7" top="0.75" bottom="0.75" header="0.3" footer="0.3"/>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1"/>
  <dimension ref="A1:AA6"/>
  <sheetViews>
    <sheetView showGridLines="0" workbookViewId="0">
      <selection activeCell="K24" sqref="K24"/>
    </sheetView>
  </sheetViews>
  <sheetFormatPr baseColWidth="10" defaultRowHeight="15" x14ac:dyDescent="0.25"/>
  <cols>
    <col min="3" max="4" width="8" bestFit="1" customWidth="1"/>
    <col min="5" max="6" width="7.5703125" bestFit="1" customWidth="1"/>
    <col min="7" max="8" width="8" bestFit="1" customWidth="1"/>
    <col min="9" max="9" width="7.140625" bestFit="1" customWidth="1"/>
    <col min="10" max="10" width="7.5703125" bestFit="1" customWidth="1"/>
    <col min="11" max="11" width="7" bestFit="1" customWidth="1"/>
    <col min="12" max="12" width="8" bestFit="1" customWidth="1"/>
    <col min="13" max="13" width="7.140625" bestFit="1" customWidth="1"/>
    <col min="14" max="14" width="7.5703125" bestFit="1" customWidth="1"/>
    <col min="15" max="15" width="7" bestFit="1" customWidth="1"/>
    <col min="16" max="16" width="8" bestFit="1" customWidth="1"/>
    <col min="17" max="17" width="7.140625" bestFit="1" customWidth="1"/>
    <col min="18" max="18" width="7.5703125" bestFit="1" customWidth="1"/>
    <col min="19" max="19" width="7" bestFit="1" customWidth="1"/>
    <col min="20" max="20" width="8" bestFit="1" customWidth="1"/>
    <col min="21" max="21" width="7.140625" bestFit="1" customWidth="1"/>
    <col min="22" max="22" width="7.5703125" bestFit="1" customWidth="1"/>
    <col min="23" max="23" width="7" bestFit="1" customWidth="1"/>
    <col min="24" max="24" width="8" bestFit="1" customWidth="1"/>
    <col min="25" max="25" width="7.140625" bestFit="1" customWidth="1"/>
    <col min="26" max="26" width="7.5703125" bestFit="1" customWidth="1"/>
    <col min="27" max="27" width="7" bestFit="1" customWidth="1"/>
  </cols>
  <sheetData>
    <row r="1" spans="1:27" x14ac:dyDescent="0.25">
      <c r="A1" s="2" t="s">
        <v>6</v>
      </c>
    </row>
    <row r="2" spans="1:27" ht="23.25" x14ac:dyDescent="0.35">
      <c r="B2" s="3" t="s">
        <v>892</v>
      </c>
    </row>
    <row r="3" spans="1:27" x14ac:dyDescent="0.25">
      <c r="B3" s="4" t="s">
        <v>893</v>
      </c>
    </row>
    <row r="5" spans="1:27" x14ac:dyDescent="0.25">
      <c r="C5" s="775">
        <v>41974</v>
      </c>
      <c r="D5" s="775">
        <v>42064</v>
      </c>
      <c r="E5" s="775">
        <v>42156</v>
      </c>
      <c r="F5" s="775">
        <v>42248</v>
      </c>
      <c r="G5" s="775">
        <v>42339</v>
      </c>
      <c r="H5" s="775">
        <v>42430</v>
      </c>
      <c r="I5" s="775">
        <v>42522</v>
      </c>
      <c r="J5" s="775">
        <v>42614</v>
      </c>
      <c r="K5" s="775">
        <v>42705</v>
      </c>
      <c r="L5" s="775">
        <v>42795</v>
      </c>
      <c r="M5" s="775">
        <v>42887</v>
      </c>
      <c r="N5" s="775">
        <v>42979</v>
      </c>
      <c r="O5" s="775">
        <v>43070</v>
      </c>
      <c r="P5" s="775">
        <v>43160</v>
      </c>
      <c r="Q5" s="775">
        <v>43252</v>
      </c>
      <c r="R5" s="775">
        <v>43344</v>
      </c>
      <c r="S5" s="775">
        <v>43435</v>
      </c>
      <c r="T5" s="775">
        <v>43525</v>
      </c>
      <c r="U5" s="775">
        <v>43617</v>
      </c>
      <c r="V5" s="775">
        <v>43709</v>
      </c>
      <c r="W5" s="775">
        <v>43800</v>
      </c>
      <c r="X5" s="775">
        <v>43891</v>
      </c>
      <c r="Y5" s="775">
        <v>43983</v>
      </c>
      <c r="Z5" s="775">
        <v>44075</v>
      </c>
      <c r="AA5" s="775">
        <v>44166</v>
      </c>
    </row>
    <row r="6" spans="1:27" x14ac:dyDescent="0.25">
      <c r="B6" t="s">
        <v>900</v>
      </c>
      <c r="C6" s="776">
        <v>250.32</v>
      </c>
      <c r="D6" s="777">
        <v>261.37979730832001</v>
      </c>
      <c r="E6" s="777">
        <v>263.11186031160003</v>
      </c>
      <c r="F6" s="777">
        <v>261.77862092725002</v>
      </c>
      <c r="G6" s="777">
        <v>273.45896734811004</v>
      </c>
      <c r="H6" s="777">
        <v>276.17614004508999</v>
      </c>
      <c r="I6" s="777">
        <v>281.61713087078999</v>
      </c>
      <c r="J6" s="777">
        <v>284.27183538197005</v>
      </c>
      <c r="K6" s="777">
        <v>296.32017086005004</v>
      </c>
      <c r="L6" s="777">
        <v>295.33227541842996</v>
      </c>
      <c r="M6" s="777">
        <v>299.13301221134003</v>
      </c>
      <c r="N6" s="777">
        <v>296.53054220851004</v>
      </c>
      <c r="O6" s="777">
        <v>306.378842179</v>
      </c>
      <c r="P6" s="777">
        <v>301.83086920667</v>
      </c>
      <c r="Q6" s="777">
        <v>306.24116864945995</v>
      </c>
      <c r="R6" s="777">
        <v>306.10251839855999</v>
      </c>
      <c r="S6" s="777">
        <v>317.90218728355001</v>
      </c>
      <c r="T6" s="777">
        <v>322.69568537369992</v>
      </c>
      <c r="U6" s="777">
        <v>328.02372580896002</v>
      </c>
      <c r="V6" s="777">
        <v>331.09894215686995</v>
      </c>
      <c r="W6" s="777">
        <v>348.80680730278993</v>
      </c>
      <c r="X6" s="777">
        <v>343.61486119045003</v>
      </c>
      <c r="Y6" s="777">
        <v>357.23563623983</v>
      </c>
      <c r="Z6" s="777">
        <v>360.10975203319998</v>
      </c>
      <c r="AA6" s="777">
        <v>375.14036504283001</v>
      </c>
    </row>
  </sheetData>
  <hyperlinks>
    <hyperlink ref="A1" location="Sommaire!A1" display="Retour sommaire"/>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2"/>
  <dimension ref="A1:B3"/>
  <sheetViews>
    <sheetView showGridLines="0" workbookViewId="0">
      <selection activeCell="H28" sqref="H28"/>
    </sheetView>
  </sheetViews>
  <sheetFormatPr baseColWidth="10" defaultRowHeight="15" x14ac:dyDescent="0.25"/>
  <sheetData>
    <row r="1" spans="1:2" x14ac:dyDescent="0.25">
      <c r="A1" s="2" t="s">
        <v>6</v>
      </c>
    </row>
    <row r="2" spans="1:2" ht="23.25" x14ac:dyDescent="0.35">
      <c r="B2" s="3" t="s">
        <v>896</v>
      </c>
    </row>
    <row r="3" spans="1:2" x14ac:dyDescent="0.25">
      <c r="B3" s="4" t="s">
        <v>8</v>
      </c>
    </row>
  </sheetData>
  <hyperlinks>
    <hyperlink ref="A1" location="Sommaire!A1" display="Retour sommaire"/>
  </hyperlinks>
  <pageMargins left="0.7" right="0.7" top="0.75" bottom="0.75" header="0.3" footer="0.3"/>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3"/>
  <dimension ref="A1:AA7"/>
  <sheetViews>
    <sheetView showGridLines="0" workbookViewId="0">
      <selection activeCell="Y11" sqref="Y11"/>
    </sheetView>
  </sheetViews>
  <sheetFormatPr baseColWidth="10" defaultRowHeight="15" x14ac:dyDescent="0.25"/>
  <cols>
    <col min="3" max="27" width="8" bestFit="1" customWidth="1"/>
  </cols>
  <sheetData>
    <row r="1" spans="1:27" x14ac:dyDescent="0.25">
      <c r="A1" s="2" t="s">
        <v>6</v>
      </c>
    </row>
    <row r="2" spans="1:27" ht="23.25" x14ac:dyDescent="0.35">
      <c r="B2" s="3" t="s">
        <v>896</v>
      </c>
    </row>
    <row r="3" spans="1:27" x14ac:dyDescent="0.25">
      <c r="B3" s="4" t="s">
        <v>8</v>
      </c>
    </row>
    <row r="5" spans="1:27" x14ac:dyDescent="0.25">
      <c r="B5" s="778"/>
      <c r="C5" s="779">
        <v>41974</v>
      </c>
      <c r="D5" s="779">
        <v>42064</v>
      </c>
      <c r="E5" s="779">
        <v>42156</v>
      </c>
      <c r="F5" s="779">
        <v>42248</v>
      </c>
      <c r="G5" s="779">
        <v>42339</v>
      </c>
      <c r="H5" s="779">
        <v>42430</v>
      </c>
      <c r="I5" s="779">
        <v>42522</v>
      </c>
      <c r="J5" s="779">
        <v>42614</v>
      </c>
      <c r="K5" s="779">
        <v>42705</v>
      </c>
      <c r="L5" s="779">
        <v>42795</v>
      </c>
      <c r="M5" s="779">
        <v>42887</v>
      </c>
      <c r="N5" s="779">
        <v>42979</v>
      </c>
      <c r="O5" s="779">
        <v>43070</v>
      </c>
      <c r="P5" s="779">
        <v>43160</v>
      </c>
      <c r="Q5" s="779">
        <v>43252</v>
      </c>
      <c r="R5" s="779">
        <v>43344</v>
      </c>
      <c r="S5" s="779">
        <v>43435</v>
      </c>
      <c r="T5" s="779">
        <v>43525</v>
      </c>
      <c r="U5" s="779">
        <v>43617</v>
      </c>
      <c r="V5" s="779">
        <v>43709</v>
      </c>
      <c r="W5" s="779">
        <v>43800</v>
      </c>
      <c r="X5" s="779">
        <v>43891</v>
      </c>
      <c r="Y5" s="779">
        <v>43983</v>
      </c>
      <c r="Z5" s="779">
        <v>44075</v>
      </c>
      <c r="AA5" s="779">
        <v>44166</v>
      </c>
    </row>
    <row r="6" spans="1:27" x14ac:dyDescent="0.25">
      <c r="B6" s="780" t="s">
        <v>900</v>
      </c>
      <c r="C6" s="324">
        <v>250.32</v>
      </c>
      <c r="D6" s="324">
        <v>261.37979730832001</v>
      </c>
      <c r="E6" s="324">
        <v>263.11186031160003</v>
      </c>
      <c r="F6" s="324">
        <v>261.77862092725002</v>
      </c>
      <c r="G6" s="324">
        <v>273.45896734811004</v>
      </c>
      <c r="H6" s="324">
        <v>276.17614004508999</v>
      </c>
      <c r="I6" s="324">
        <v>281.61713087078999</v>
      </c>
      <c r="J6" s="324">
        <v>284.27183538197005</v>
      </c>
      <c r="K6" s="324">
        <v>296.32017086005004</v>
      </c>
      <c r="L6" s="324">
        <v>295.33227541842996</v>
      </c>
      <c r="M6" s="324">
        <v>299.13301221134003</v>
      </c>
      <c r="N6" s="324">
        <v>296.53054220851004</v>
      </c>
      <c r="O6" s="324">
        <v>306.378842179</v>
      </c>
      <c r="P6" s="324">
        <v>301.83086920667</v>
      </c>
      <c r="Q6" s="324">
        <v>306.24116864945995</v>
      </c>
      <c r="R6" s="324">
        <v>306.10251839855999</v>
      </c>
      <c r="S6" s="324">
        <v>317.90218728355001</v>
      </c>
      <c r="T6" s="324">
        <v>322.69568537369997</v>
      </c>
      <c r="U6" s="324">
        <v>328.02372580896002</v>
      </c>
      <c r="V6" s="324">
        <v>331.09894215686995</v>
      </c>
      <c r="W6" s="324">
        <v>348.80680730278993</v>
      </c>
      <c r="X6" s="324">
        <v>343.61486119045003</v>
      </c>
      <c r="Y6" s="324">
        <v>357.23563623983</v>
      </c>
      <c r="Z6" s="324">
        <v>360.10975203319998</v>
      </c>
      <c r="AA6" s="324">
        <v>375.14036504283001</v>
      </c>
    </row>
    <row r="7" spans="1:27" x14ac:dyDescent="0.25">
      <c r="B7" s="780" t="s">
        <v>901</v>
      </c>
      <c r="C7" s="781">
        <v>2137.6921149</v>
      </c>
      <c r="D7" s="781">
        <v>2218.6309685432398</v>
      </c>
      <c r="E7" s="781">
        <v>2184.7358106734232</v>
      </c>
      <c r="F7" s="781">
        <v>2170.2263326509615</v>
      </c>
      <c r="G7" s="781">
        <v>2185.5093465820814</v>
      </c>
      <c r="H7" s="781">
        <v>2182.9316071352237</v>
      </c>
      <c r="I7" s="781">
        <v>2203.2727493046441</v>
      </c>
      <c r="J7" s="781">
        <v>2214.2330357668516</v>
      </c>
      <c r="K7" s="781">
        <v>2228.9505995661134</v>
      </c>
      <c r="L7" s="781">
        <v>2222.626860945702</v>
      </c>
      <c r="M7" s="781">
        <v>2218.9468487880217</v>
      </c>
      <c r="N7" s="781">
        <v>2216.9619283662901</v>
      </c>
      <c r="O7" s="781">
        <v>2221.6684200719287</v>
      </c>
      <c r="P7" s="781">
        <v>2235.8749601620343</v>
      </c>
      <c r="Q7" s="781">
        <v>2282.4085518614925</v>
      </c>
      <c r="R7" s="781">
        <v>2277.7371124179299</v>
      </c>
      <c r="S7" s="781">
        <v>2299.4917281383805</v>
      </c>
      <c r="T7" s="781">
        <v>2336.1757582598102</v>
      </c>
      <c r="U7" s="781">
        <v>2340.4175078986</v>
      </c>
      <c r="V7" s="781">
        <v>2369.04064450643</v>
      </c>
      <c r="W7" s="781">
        <v>2359.6035919747801</v>
      </c>
      <c r="X7" s="781">
        <v>2420.99206665155</v>
      </c>
      <c r="Y7" s="781">
        <v>2440.1391754482702</v>
      </c>
      <c r="Z7" s="781">
        <v>2405.08383401945</v>
      </c>
      <c r="AA7" s="781">
        <v>2424.5543260028198</v>
      </c>
    </row>
  </sheetData>
  <hyperlinks>
    <hyperlink ref="A1" location="Sommaire!A1" display="Retour sommaire"/>
  </hyperlink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4"/>
  <dimension ref="A1:B3"/>
  <sheetViews>
    <sheetView showGridLines="0" workbookViewId="0">
      <selection activeCell="H36" sqref="H36"/>
    </sheetView>
  </sheetViews>
  <sheetFormatPr baseColWidth="10" defaultRowHeight="15" x14ac:dyDescent="0.25"/>
  <sheetData>
    <row r="1" spans="1:2" x14ac:dyDescent="0.25">
      <c r="A1" s="2" t="s">
        <v>6</v>
      </c>
    </row>
    <row r="2" spans="1:2" ht="23.25" x14ac:dyDescent="0.35">
      <c r="B2" s="3" t="s">
        <v>899</v>
      </c>
    </row>
    <row r="3" spans="1:2" x14ac:dyDescent="0.25">
      <c r="B3" s="4" t="s">
        <v>8</v>
      </c>
    </row>
  </sheetData>
  <hyperlinks>
    <hyperlink ref="A1" location="Sommaire!A1" display="Retour sommair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M17"/>
  <sheetViews>
    <sheetView showGridLines="0" workbookViewId="0">
      <selection activeCell="A3" sqref="A3"/>
    </sheetView>
  </sheetViews>
  <sheetFormatPr baseColWidth="10" defaultRowHeight="15" x14ac:dyDescent="0.25"/>
  <cols>
    <col min="5" max="5" width="14.5703125" customWidth="1"/>
    <col min="6" max="6" width="22.5703125" customWidth="1"/>
    <col min="7" max="7" width="29.42578125" customWidth="1"/>
    <col min="11" max="11" width="22" customWidth="1"/>
    <col min="12" max="12" width="25.28515625" customWidth="1"/>
  </cols>
  <sheetData>
    <row r="1" spans="1:13" x14ac:dyDescent="0.25">
      <c r="A1" s="2" t="s">
        <v>6</v>
      </c>
    </row>
    <row r="2" spans="1:13" ht="23.25" x14ac:dyDescent="0.35">
      <c r="B2" s="3" t="s">
        <v>49</v>
      </c>
    </row>
    <row r="3" spans="1:13" x14ac:dyDescent="0.25">
      <c r="B3" s="4" t="s">
        <v>8</v>
      </c>
    </row>
    <row r="5" spans="1:13" ht="105" x14ac:dyDescent="0.25">
      <c r="I5" s="1081" t="s">
        <v>1033</v>
      </c>
      <c r="J5" s="1080" t="s">
        <v>1034</v>
      </c>
      <c r="K5" s="334" t="s">
        <v>1035</v>
      </c>
      <c r="L5" s="334" t="s">
        <v>1036</v>
      </c>
      <c r="M5" s="1080" t="s">
        <v>1037</v>
      </c>
    </row>
    <row r="6" spans="1:13" x14ac:dyDescent="0.25">
      <c r="I6" s="1180" t="s">
        <v>98</v>
      </c>
      <c r="J6" s="935" t="s">
        <v>1038</v>
      </c>
      <c r="K6" s="936">
        <v>86.073972734517383</v>
      </c>
      <c r="L6" s="936">
        <v>111.00888822546193</v>
      </c>
      <c r="M6" s="1135">
        <v>111.39758977457188</v>
      </c>
    </row>
    <row r="7" spans="1:13" x14ac:dyDescent="0.25">
      <c r="I7" s="1180"/>
      <c r="J7" s="937" t="s">
        <v>1039</v>
      </c>
      <c r="K7" s="936">
        <v>89.40136900175078</v>
      </c>
      <c r="L7" s="936">
        <v>106.61579166627952</v>
      </c>
      <c r="M7" s="1135">
        <v>109.24265286760435</v>
      </c>
    </row>
    <row r="8" spans="1:13" x14ac:dyDescent="0.25">
      <c r="I8" s="1180"/>
      <c r="J8" s="937" t="s">
        <v>1040</v>
      </c>
      <c r="K8" s="936">
        <v>89.775380729057488</v>
      </c>
      <c r="L8" s="936">
        <v>106.88541003554815</v>
      </c>
      <c r="M8" s="1135">
        <v>107.21859883116727</v>
      </c>
    </row>
    <row r="9" spans="1:13" x14ac:dyDescent="0.25">
      <c r="I9" s="1180"/>
      <c r="J9" s="938" t="s">
        <v>1041</v>
      </c>
      <c r="K9" s="936">
        <v>92.11274903332928</v>
      </c>
      <c r="L9" s="936">
        <v>106.85893516134833</v>
      </c>
      <c r="M9" s="1135">
        <v>103.86713513958976</v>
      </c>
    </row>
    <row r="10" spans="1:13" x14ac:dyDescent="0.25">
      <c r="I10" s="1180" t="s">
        <v>1042</v>
      </c>
      <c r="J10" s="882" t="s">
        <v>1038</v>
      </c>
      <c r="K10" s="939">
        <v>94.66353208199429</v>
      </c>
      <c r="L10" s="939">
        <v>104.34102684023702</v>
      </c>
      <c r="M10" s="1136">
        <v>103.306901600995</v>
      </c>
    </row>
    <row r="11" spans="1:13" x14ac:dyDescent="0.25">
      <c r="I11" s="1180"/>
      <c r="J11" s="882" t="s">
        <v>1039</v>
      </c>
      <c r="K11" s="936">
        <v>96.179127927153445</v>
      </c>
      <c r="L11" s="936">
        <v>103.35773208447463</v>
      </c>
      <c r="M11" s="1135">
        <v>101.90363424098223</v>
      </c>
    </row>
    <row r="12" spans="1:13" x14ac:dyDescent="0.25">
      <c r="I12" s="1180"/>
      <c r="J12" s="882" t="s">
        <v>1040</v>
      </c>
      <c r="K12" s="936">
        <v>97.464361853816186</v>
      </c>
      <c r="L12" s="936">
        <v>104.17708599605267</v>
      </c>
      <c r="M12" s="1135">
        <v>103.40829374179191</v>
      </c>
    </row>
    <row r="13" spans="1:13" x14ac:dyDescent="0.25">
      <c r="I13" s="1180"/>
      <c r="J13" s="882" t="s">
        <v>1041</v>
      </c>
      <c r="K13" s="940">
        <v>100</v>
      </c>
      <c r="L13" s="940">
        <v>100</v>
      </c>
      <c r="M13" s="1137">
        <v>100</v>
      </c>
    </row>
    <row r="14" spans="1:13" x14ac:dyDescent="0.25">
      <c r="I14" s="1180" t="s">
        <v>1043</v>
      </c>
      <c r="J14" s="935" t="s">
        <v>1038</v>
      </c>
      <c r="K14" s="936">
        <v>104.73932478470647</v>
      </c>
      <c r="L14" s="936">
        <v>108.38707880777041</v>
      </c>
      <c r="M14" s="1135">
        <v>100.96292808178823</v>
      </c>
    </row>
    <row r="15" spans="1:13" x14ac:dyDescent="0.25">
      <c r="I15" s="1180"/>
      <c r="J15" s="937" t="s">
        <v>1039</v>
      </c>
      <c r="K15" s="936">
        <v>107.68232370333253</v>
      </c>
      <c r="L15" s="936">
        <v>121.75648693184743</v>
      </c>
      <c r="M15" s="1135">
        <v>109.35469366305361</v>
      </c>
    </row>
    <row r="16" spans="1:13" x14ac:dyDescent="0.25">
      <c r="I16" s="1180"/>
      <c r="J16" s="937" t="s">
        <v>1040</v>
      </c>
      <c r="K16" s="936">
        <v>104.851664164314</v>
      </c>
      <c r="L16" s="936">
        <v>128.15545282914115</v>
      </c>
      <c r="M16" s="1135">
        <v>111.92846068260998</v>
      </c>
    </row>
    <row r="17" spans="9:13" x14ac:dyDescent="0.25">
      <c r="I17" s="1181"/>
      <c r="J17" s="937" t="s">
        <v>1041</v>
      </c>
      <c r="K17" s="936">
        <v>102.20451099168322</v>
      </c>
      <c r="L17" s="936">
        <v>151.86905324106829</v>
      </c>
      <c r="M17" s="1135">
        <v>107.26796464088275</v>
      </c>
    </row>
  </sheetData>
  <mergeCells count="3">
    <mergeCell ref="I6:I9"/>
    <mergeCell ref="I10:I13"/>
    <mergeCell ref="I14:I17"/>
  </mergeCells>
  <hyperlinks>
    <hyperlink ref="A1" location="Sommaire!A1" display="Retour sommaire"/>
  </hyperlinks>
  <pageMargins left="0.7" right="0.7" top="0.75" bottom="0.75" header="0.3" footer="0.3"/>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5"/>
  <dimension ref="A1:AA8"/>
  <sheetViews>
    <sheetView showGridLines="0" workbookViewId="0">
      <selection activeCell="P16" sqref="P16"/>
    </sheetView>
  </sheetViews>
  <sheetFormatPr baseColWidth="10" defaultRowHeight="15" x14ac:dyDescent="0.25"/>
  <cols>
    <col min="3" max="3" width="7" bestFit="1" customWidth="1"/>
    <col min="4" max="4" width="8" bestFit="1" customWidth="1"/>
    <col min="5" max="5" width="7.140625" bestFit="1" customWidth="1"/>
    <col min="6" max="6" width="7.5703125" bestFit="1" customWidth="1"/>
    <col min="7" max="7" width="7" bestFit="1" customWidth="1"/>
    <col min="8" max="8" width="8" bestFit="1" customWidth="1"/>
    <col min="9" max="9" width="7.140625" bestFit="1" customWidth="1"/>
    <col min="10" max="10" width="7.5703125" bestFit="1" customWidth="1"/>
    <col min="11" max="11" width="7" bestFit="1" customWidth="1"/>
    <col min="12" max="12" width="8" bestFit="1" customWidth="1"/>
    <col min="13" max="13" width="7.140625" bestFit="1" customWidth="1"/>
    <col min="14" max="14" width="7.5703125" bestFit="1" customWidth="1"/>
    <col min="15" max="15" width="7" bestFit="1" customWidth="1"/>
    <col min="16" max="16" width="8" bestFit="1" customWidth="1"/>
    <col min="17" max="17" width="7.140625" bestFit="1" customWidth="1"/>
    <col min="18" max="18" width="7.5703125" bestFit="1" customWidth="1"/>
    <col min="19" max="19" width="7" bestFit="1" customWidth="1"/>
    <col min="20" max="20" width="8" bestFit="1" customWidth="1"/>
    <col min="21" max="21" width="7.140625" bestFit="1" customWidth="1"/>
    <col min="22" max="22" width="7.5703125" bestFit="1" customWidth="1"/>
    <col min="23" max="23" width="7" bestFit="1" customWidth="1"/>
    <col min="24" max="24" width="8" bestFit="1" customWidth="1"/>
    <col min="25" max="25" width="7.140625" bestFit="1" customWidth="1"/>
    <col min="26" max="26" width="7.5703125" bestFit="1" customWidth="1"/>
    <col min="27" max="27" width="7" bestFit="1" customWidth="1"/>
  </cols>
  <sheetData>
    <row r="1" spans="1:27" x14ac:dyDescent="0.25">
      <c r="A1" s="2" t="s">
        <v>6</v>
      </c>
    </row>
    <row r="2" spans="1:27" ht="23.25" x14ac:dyDescent="0.35">
      <c r="B2" s="3" t="s">
        <v>899</v>
      </c>
    </row>
    <row r="3" spans="1:27" x14ac:dyDescent="0.25">
      <c r="B3" s="4" t="s">
        <v>8</v>
      </c>
    </row>
    <row r="5" spans="1:27" x14ac:dyDescent="0.25">
      <c r="B5" s="778"/>
      <c r="C5" s="779">
        <v>41974</v>
      </c>
      <c r="D5" s="779">
        <v>42064</v>
      </c>
      <c r="E5" s="779">
        <v>42156</v>
      </c>
      <c r="F5" s="779">
        <v>42248</v>
      </c>
      <c r="G5" s="779">
        <v>42339</v>
      </c>
      <c r="H5" s="779">
        <v>42430</v>
      </c>
      <c r="I5" s="779">
        <v>42522</v>
      </c>
      <c r="J5" s="779">
        <v>42614</v>
      </c>
      <c r="K5" s="779">
        <v>42705</v>
      </c>
      <c r="L5" s="779">
        <v>42795</v>
      </c>
      <c r="M5" s="779">
        <v>42887</v>
      </c>
      <c r="N5" s="779">
        <v>42979</v>
      </c>
      <c r="O5" s="779">
        <v>43070</v>
      </c>
      <c r="P5" s="779">
        <v>43160</v>
      </c>
      <c r="Q5" s="779">
        <v>43252</v>
      </c>
      <c r="R5" s="779">
        <v>43344</v>
      </c>
      <c r="S5" s="779">
        <v>43435</v>
      </c>
      <c r="T5" s="779">
        <v>43525</v>
      </c>
      <c r="U5" s="779">
        <v>43617</v>
      </c>
      <c r="V5" s="779">
        <v>43709</v>
      </c>
      <c r="W5" s="779">
        <v>43800</v>
      </c>
      <c r="X5" s="779">
        <v>43891</v>
      </c>
      <c r="Y5" s="779">
        <v>43983</v>
      </c>
      <c r="Z5" s="779">
        <v>44075</v>
      </c>
      <c r="AA5" s="779">
        <v>44166</v>
      </c>
    </row>
    <row r="6" spans="1:27" x14ac:dyDescent="0.25">
      <c r="B6" s="780" t="s">
        <v>900</v>
      </c>
      <c r="C6" s="324">
        <v>250.32</v>
      </c>
      <c r="D6" s="324">
        <v>261.37979730832001</v>
      </c>
      <c r="E6" s="324">
        <v>263.11186031160003</v>
      </c>
      <c r="F6" s="324">
        <v>261.77862092725002</v>
      </c>
      <c r="G6" s="324">
        <v>273.45896734811004</v>
      </c>
      <c r="H6" s="324">
        <v>276.17614004508999</v>
      </c>
      <c r="I6" s="324">
        <v>281.61713087078999</v>
      </c>
      <c r="J6" s="324">
        <v>284.27183538197005</v>
      </c>
      <c r="K6" s="324">
        <v>296.32017086005004</v>
      </c>
      <c r="L6" s="324">
        <v>295.33227541842996</v>
      </c>
      <c r="M6" s="324">
        <v>299.13301221134003</v>
      </c>
      <c r="N6" s="324">
        <v>296.53054220851004</v>
      </c>
      <c r="O6" s="324">
        <v>306.378842179</v>
      </c>
      <c r="P6" s="324">
        <v>301.83086920667</v>
      </c>
      <c r="Q6" s="324">
        <v>306.24116864945995</v>
      </c>
      <c r="R6" s="324">
        <v>306.10251839855999</v>
      </c>
      <c r="S6" s="324">
        <v>317.90218728355001</v>
      </c>
      <c r="T6" s="324">
        <v>322.69568537369997</v>
      </c>
      <c r="U6" s="324">
        <v>328.02372580896002</v>
      </c>
      <c r="V6" s="324">
        <v>331.09894215686995</v>
      </c>
      <c r="W6" s="324">
        <v>348.80680730278993</v>
      </c>
      <c r="X6" s="324">
        <v>343.61486119045003</v>
      </c>
      <c r="Y6" s="324">
        <v>357.23563623983</v>
      </c>
      <c r="Z6" s="324">
        <v>360.10975203319998</v>
      </c>
      <c r="AA6" s="324">
        <v>375.14036504283001</v>
      </c>
    </row>
    <row r="7" spans="1:27" x14ac:dyDescent="0.25">
      <c r="B7" s="780" t="s">
        <v>901</v>
      </c>
      <c r="C7" s="781">
        <v>2137.6921149</v>
      </c>
      <c r="D7" s="781">
        <v>2218.6309685432398</v>
      </c>
      <c r="E7" s="781">
        <v>2184.7358106734232</v>
      </c>
      <c r="F7" s="781">
        <v>2170.2263326509615</v>
      </c>
      <c r="G7" s="781">
        <v>2185.5093465820814</v>
      </c>
      <c r="H7" s="781">
        <v>2182.9316071352237</v>
      </c>
      <c r="I7" s="781">
        <v>2203.2727493046441</v>
      </c>
      <c r="J7" s="781">
        <v>2214.2330357668516</v>
      </c>
      <c r="K7" s="781">
        <v>2228.9505995661134</v>
      </c>
      <c r="L7" s="781">
        <v>2222.626860945702</v>
      </c>
      <c r="M7" s="781">
        <v>2218.9468487880217</v>
      </c>
      <c r="N7" s="781">
        <v>2216.9619283662901</v>
      </c>
      <c r="O7" s="781">
        <v>2221.6684200719287</v>
      </c>
      <c r="P7" s="781">
        <v>2235.8749601620343</v>
      </c>
      <c r="Q7" s="781">
        <v>2282.4085518614925</v>
      </c>
      <c r="R7" s="781">
        <v>2277.7371124179299</v>
      </c>
      <c r="S7" s="781">
        <v>2299.4917281383805</v>
      </c>
      <c r="T7" s="781">
        <v>2336.1757582598102</v>
      </c>
      <c r="U7" s="781">
        <v>2340.4175078986</v>
      </c>
      <c r="V7" s="781">
        <v>2369.04064450643</v>
      </c>
      <c r="W7" s="781">
        <v>2359.6035919747801</v>
      </c>
      <c r="X7" s="781">
        <v>2420.99206665155</v>
      </c>
      <c r="Y7" s="781">
        <v>2440.1391754482702</v>
      </c>
      <c r="Z7" s="781">
        <v>2405.08383401945</v>
      </c>
      <c r="AA7" s="781">
        <v>2424.5543260028198</v>
      </c>
    </row>
    <row r="8" spans="1:27" x14ac:dyDescent="0.25">
      <c r="B8" s="782" t="s">
        <v>902</v>
      </c>
      <c r="C8" s="783">
        <v>0.11709824733657205</v>
      </c>
      <c r="D8" s="783">
        <v>0.11781129940683323</v>
      </c>
      <c r="E8" s="783">
        <v>0.12043188884723705</v>
      </c>
      <c r="F8" s="783">
        <v>0.12062272814074826</v>
      </c>
      <c r="G8" s="783">
        <v>0.12512367781715167</v>
      </c>
      <c r="H8" s="783">
        <v>0.12651616713156236</v>
      </c>
      <c r="I8" s="783">
        <v>0.12781764353036579</v>
      </c>
      <c r="J8" s="783">
        <v>0.1283838831731271</v>
      </c>
      <c r="K8" s="783">
        <v>0.13294156044451214</v>
      </c>
      <c r="L8" s="783">
        <v>0.13287532901171251</v>
      </c>
      <c r="M8" s="783">
        <v>0.13480855225294155</v>
      </c>
      <c r="N8" s="783">
        <v>0.13375536061957885</v>
      </c>
      <c r="O8" s="783">
        <v>0.1379048463807577</v>
      </c>
      <c r="P8" s="783">
        <v>0.13499452097482065</v>
      </c>
      <c r="Q8" s="783">
        <v>0.13417456239361486</v>
      </c>
      <c r="R8" s="783">
        <v>0.13438887074795788</v>
      </c>
      <c r="S8" s="783">
        <v>0.13824889361133594</v>
      </c>
      <c r="T8" s="783">
        <v>0.13812988352129474</v>
      </c>
      <c r="U8" s="783">
        <v>0.14015607245370679</v>
      </c>
      <c r="V8" s="783">
        <v>0.1397607689528905</v>
      </c>
      <c r="W8" s="783">
        <v>0.14782432459804379</v>
      </c>
      <c r="X8" s="783">
        <v>0.14193142799749042</v>
      </c>
      <c r="Y8" s="783">
        <v>0.14639969712965384</v>
      </c>
      <c r="Z8" s="783">
        <v>0.14972856535789586</v>
      </c>
      <c r="AA8" s="783">
        <v>0.15472549367920152</v>
      </c>
    </row>
  </sheetData>
  <hyperlinks>
    <hyperlink ref="A1" location="Sommaire!A1" display="Retour sommaire"/>
  </hyperlink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6"/>
  <dimension ref="A1:B3"/>
  <sheetViews>
    <sheetView showGridLines="0" workbookViewId="0">
      <selection activeCell="A4" sqref="A4"/>
    </sheetView>
  </sheetViews>
  <sheetFormatPr baseColWidth="10" defaultRowHeight="15" x14ac:dyDescent="0.25"/>
  <sheetData>
    <row r="1" spans="1:2" x14ac:dyDescent="0.25">
      <c r="A1" s="2" t="s">
        <v>6</v>
      </c>
    </row>
    <row r="2" spans="1:2" ht="23.25" x14ac:dyDescent="0.35">
      <c r="B2" s="3" t="s">
        <v>905</v>
      </c>
    </row>
    <row r="3" spans="1:2" x14ac:dyDescent="0.25">
      <c r="B3" s="4" t="s">
        <v>906</v>
      </c>
    </row>
  </sheetData>
  <hyperlinks>
    <hyperlink ref="A1" location="Sommaire!A1" display="Retour sommaire"/>
  </hyperlinks>
  <pageMargins left="0.7" right="0.7" top="0.75" bottom="0.75" header="0.3" footer="0.3"/>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election activeCell="O13" sqref="O13"/>
    </sheetView>
  </sheetViews>
  <sheetFormatPr baseColWidth="10" defaultRowHeight="15" x14ac:dyDescent="0.25"/>
  <cols>
    <col min="2" max="2" width="9.28515625" customWidth="1"/>
    <col min="3" max="8" width="5.42578125" bestFit="1" customWidth="1"/>
    <col min="9" max="20" width="5" bestFit="1" customWidth="1"/>
    <col min="21" max="26" width="5.42578125" bestFit="1" customWidth="1"/>
  </cols>
  <sheetData>
    <row r="1" spans="1:26" x14ac:dyDescent="0.25">
      <c r="A1" s="2" t="s">
        <v>6</v>
      </c>
    </row>
    <row r="2" spans="1:26" ht="23.25" x14ac:dyDescent="0.35">
      <c r="B2" s="3" t="s">
        <v>905</v>
      </c>
    </row>
    <row r="3" spans="1:26" x14ac:dyDescent="0.25">
      <c r="B3" s="4" t="s">
        <v>906</v>
      </c>
    </row>
    <row r="6" spans="1:26" x14ac:dyDescent="0.25">
      <c r="B6" s="850"/>
      <c r="C6" s="1249" t="s">
        <v>1053</v>
      </c>
      <c r="D6" s="1287"/>
      <c r="E6" s="1287"/>
      <c r="F6" s="1287"/>
      <c r="G6" s="1287"/>
      <c r="H6" s="1288"/>
      <c r="I6" s="1249" t="s">
        <v>1054</v>
      </c>
      <c r="J6" s="1287"/>
      <c r="K6" s="1287"/>
      <c r="L6" s="1287"/>
      <c r="M6" s="1287"/>
      <c r="N6" s="1288"/>
      <c r="O6" s="1249" t="s">
        <v>533</v>
      </c>
      <c r="P6" s="1287"/>
      <c r="Q6" s="1287"/>
      <c r="R6" s="1287"/>
      <c r="S6" s="1287"/>
      <c r="T6" s="1288"/>
      <c r="U6" s="1249" t="s">
        <v>542</v>
      </c>
      <c r="V6" s="1287"/>
      <c r="W6" s="1287"/>
      <c r="X6" s="1287"/>
      <c r="Y6" s="1287"/>
      <c r="Z6" s="1287"/>
    </row>
    <row r="7" spans="1:26" x14ac:dyDescent="0.25">
      <c r="B7" s="850"/>
      <c r="C7" s="371">
        <v>2015</v>
      </c>
      <c r="D7" s="963">
        <v>2016</v>
      </c>
      <c r="E7" s="371">
        <v>2017</v>
      </c>
      <c r="F7" s="371">
        <v>2018</v>
      </c>
      <c r="G7" s="371">
        <v>2019</v>
      </c>
      <c r="H7" s="371">
        <v>2020</v>
      </c>
      <c r="I7" s="371">
        <v>2015</v>
      </c>
      <c r="J7" s="963">
        <v>2016</v>
      </c>
      <c r="K7" s="371">
        <v>2017</v>
      </c>
      <c r="L7" s="371">
        <v>2018</v>
      </c>
      <c r="M7" s="371">
        <v>2019</v>
      </c>
      <c r="N7" s="371">
        <v>2020</v>
      </c>
      <c r="O7" s="371">
        <v>2015</v>
      </c>
      <c r="P7" s="963">
        <v>2016</v>
      </c>
      <c r="Q7" s="371">
        <v>2017</v>
      </c>
      <c r="R7" s="371">
        <v>2018</v>
      </c>
      <c r="S7" s="962">
        <v>2019</v>
      </c>
      <c r="T7" s="962">
        <v>2020</v>
      </c>
      <c r="U7" s="962">
        <v>2015</v>
      </c>
      <c r="V7" s="1040">
        <v>2016</v>
      </c>
      <c r="W7" s="371">
        <v>2017</v>
      </c>
      <c r="X7" s="962">
        <v>2018</v>
      </c>
      <c r="Y7" s="1040">
        <v>2019</v>
      </c>
      <c r="Z7" s="1050">
        <v>2020</v>
      </c>
    </row>
    <row r="8" spans="1:26" x14ac:dyDescent="0.25">
      <c r="B8" s="1041" t="s">
        <v>1044</v>
      </c>
      <c r="C8" s="1042">
        <v>273.45896734799999</v>
      </c>
      <c r="D8" s="1043">
        <v>296.32017086004998</v>
      </c>
      <c r="E8" s="1044">
        <v>304</v>
      </c>
      <c r="F8" s="1045">
        <v>317.90218728355001</v>
      </c>
      <c r="G8" s="1045">
        <v>348.80680730278999</v>
      </c>
      <c r="H8" s="1045">
        <v>375.14036504283001</v>
      </c>
      <c r="I8" s="1042">
        <v>22.499723352</v>
      </c>
      <c r="J8" s="1043">
        <v>43.62979749060478</v>
      </c>
      <c r="K8" s="1044">
        <v>40.448992917439995</v>
      </c>
      <c r="L8" s="1044">
        <v>45.575310278690004</v>
      </c>
      <c r="M8" s="1044">
        <v>48.838622723332648</v>
      </c>
      <c r="N8" s="1044">
        <v>49.525107320779988</v>
      </c>
      <c r="O8" s="1042">
        <v>25.696868784099998</v>
      </c>
      <c r="P8" s="1043">
        <v>22.047040284193304</v>
      </c>
      <c r="Q8" s="1044">
        <v>25.676367666359102</v>
      </c>
      <c r="R8" s="1044">
        <v>26.693093647448418</v>
      </c>
      <c r="S8" s="1044">
        <v>26.655615026812502</v>
      </c>
      <c r="T8" s="1044">
        <v>27.643450366725464</v>
      </c>
      <c r="U8" s="1046">
        <v>321.65555948409997</v>
      </c>
      <c r="V8" s="1043">
        <v>361.9970086348481</v>
      </c>
      <c r="W8" s="1044">
        <v>370.12536058379914</v>
      </c>
      <c r="X8" s="1044">
        <v>390.17059120968838</v>
      </c>
      <c r="Y8" s="1043">
        <v>424.30104505293514</v>
      </c>
      <c r="Z8" s="1044">
        <v>452.30892273033544</v>
      </c>
    </row>
    <row r="9" spans="1:26" x14ac:dyDescent="0.25">
      <c r="B9" s="1041" t="s">
        <v>1045</v>
      </c>
      <c r="C9" s="1046">
        <v>29.054509439000014</v>
      </c>
      <c r="D9" s="1044">
        <v>31.178966404680011</v>
      </c>
      <c r="E9" s="1044">
        <v>26</v>
      </c>
      <c r="F9" s="1045">
        <v>26.982408876089998</v>
      </c>
      <c r="G9" s="1045">
        <v>23.563335401410001</v>
      </c>
      <c r="H9" s="1045">
        <v>25.956374449769999</v>
      </c>
      <c r="I9" s="1046">
        <v>3.3386699299999378E-2</v>
      </c>
      <c r="J9" s="1044">
        <v>0.59181281968000832</v>
      </c>
      <c r="K9" s="1044">
        <v>0.2011382490000031</v>
      </c>
      <c r="L9" s="1044">
        <v>0.55178327000000005</v>
      </c>
      <c r="M9" s="1044">
        <v>0.89704609299999993</v>
      </c>
      <c r="N9" s="1044">
        <v>0.89861747199999997</v>
      </c>
      <c r="O9" s="1046">
        <v>1.0280064829999986</v>
      </c>
      <c r="P9" s="1044">
        <v>0.67600750699999779</v>
      </c>
      <c r="Q9" s="1044">
        <v>1.1825619464016768</v>
      </c>
      <c r="R9" s="1044">
        <v>1.33175</v>
      </c>
      <c r="S9" s="1044">
        <v>1.523804025</v>
      </c>
      <c r="T9" s="1044">
        <v>1.4250596555499999</v>
      </c>
      <c r="U9" s="1046">
        <v>30.115902621300052</v>
      </c>
      <c r="V9" s="1044">
        <v>32.446786731360021</v>
      </c>
      <c r="W9" s="1044">
        <v>27.38370019540168</v>
      </c>
      <c r="X9" s="1044">
        <v>28.865942146089999</v>
      </c>
      <c r="Y9" s="1044">
        <v>25.984185519410001</v>
      </c>
      <c r="Z9" s="1044">
        <v>28.280051577320002</v>
      </c>
    </row>
    <row r="10" spans="1:26" x14ac:dyDescent="0.25">
      <c r="B10" s="1041" t="s">
        <v>498</v>
      </c>
      <c r="C10" s="1046">
        <v>60.593280246000006</v>
      </c>
      <c r="D10" s="1044">
        <v>64.115777790520042</v>
      </c>
      <c r="E10" s="1044">
        <v>59</v>
      </c>
      <c r="F10" s="1045">
        <v>61.198295288130005</v>
      </c>
      <c r="G10" s="1045">
        <v>62.739944234750006</v>
      </c>
      <c r="H10" s="1045">
        <v>63.067438724239999</v>
      </c>
      <c r="I10" s="1046">
        <v>0.59475476840000141</v>
      </c>
      <c r="J10" s="1044">
        <v>0.61461588772000653</v>
      </c>
      <c r="K10" s="1044">
        <v>0.85458856007000605</v>
      </c>
      <c r="L10" s="1044">
        <v>0.94384587321000024</v>
      </c>
      <c r="M10" s="1044">
        <v>2.1402512293742202</v>
      </c>
      <c r="N10" s="1044">
        <v>2.6302181452090752</v>
      </c>
      <c r="O10" s="1046">
        <v>5.2338903606000073</v>
      </c>
      <c r="P10" s="1044">
        <v>2.6831772824400133</v>
      </c>
      <c r="Q10" s="1044">
        <v>2.3260407291500016</v>
      </c>
      <c r="R10" s="1044">
        <v>2.4141031481899997</v>
      </c>
      <c r="S10" s="1044">
        <v>2.8044914911662255</v>
      </c>
      <c r="T10" s="1044">
        <v>3.1584235049600005</v>
      </c>
      <c r="U10" s="1046">
        <v>66.421925375000001</v>
      </c>
      <c r="V10" s="1044">
        <v>67.413570960680062</v>
      </c>
      <c r="W10" s="1044">
        <v>62.180629289220008</v>
      </c>
      <c r="X10" s="1044">
        <v>64.556244309530001</v>
      </c>
      <c r="Y10" s="1044">
        <v>67.684686955290459</v>
      </c>
      <c r="Z10" s="1044">
        <v>68.856080374409075</v>
      </c>
    </row>
    <row r="11" spans="1:26" x14ac:dyDescent="0.25">
      <c r="B11" s="1047" t="s">
        <v>103</v>
      </c>
      <c r="C11" s="1048">
        <v>363.10675703300001</v>
      </c>
      <c r="D11" s="1049">
        <v>391.61491505525004</v>
      </c>
      <c r="E11" s="1049">
        <v>389</v>
      </c>
      <c r="F11" s="1049">
        <v>406.08289144777001</v>
      </c>
      <c r="G11" s="1049">
        <v>435.11008693895002</v>
      </c>
      <c r="H11" s="1049">
        <v>464.16417821684001</v>
      </c>
      <c r="I11" s="1048">
        <v>23.127864819700001</v>
      </c>
      <c r="J11" s="1049">
        <v>44.836226198004795</v>
      </c>
      <c r="K11" s="1049">
        <v>41.504719726510004</v>
      </c>
      <c r="L11" s="1049">
        <v>47.070939421900007</v>
      </c>
      <c r="M11" s="1049">
        <v>51.87592004570687</v>
      </c>
      <c r="N11" s="1049">
        <v>53.053942937989063</v>
      </c>
      <c r="O11" s="1048">
        <v>31.958765627700004</v>
      </c>
      <c r="P11" s="1049">
        <v>25.406225073633316</v>
      </c>
      <c r="Q11" s="1049">
        <v>29.18497034191078</v>
      </c>
      <c r="R11" s="1049">
        <v>30.438946795638415</v>
      </c>
      <c r="S11" s="1049">
        <v>30.983910542978727</v>
      </c>
      <c r="T11" s="1049">
        <v>32.226933527235467</v>
      </c>
      <c r="U11" s="1048">
        <v>418.19338748040002</v>
      </c>
      <c r="V11" s="1049">
        <v>461.85736632688815</v>
      </c>
      <c r="W11" s="1049">
        <v>459.68969006842082</v>
      </c>
      <c r="X11" s="1049">
        <v>483.5927776653084</v>
      </c>
      <c r="Y11" s="1049">
        <v>517.96991752763563</v>
      </c>
      <c r="Z11" s="1049">
        <v>549.44505468206455</v>
      </c>
    </row>
  </sheetData>
  <mergeCells count="4">
    <mergeCell ref="C6:H6"/>
    <mergeCell ref="I6:N6"/>
    <mergeCell ref="O6:T6"/>
    <mergeCell ref="U6:Z6"/>
  </mergeCells>
  <hyperlinks>
    <hyperlink ref="A1" location="Sommaire!A1" display="Retour sommaire"/>
  </hyperlinks>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7"/>
  <dimension ref="A1:B24"/>
  <sheetViews>
    <sheetView showGridLines="0" workbookViewId="0">
      <selection activeCell="I28" sqref="I28"/>
    </sheetView>
  </sheetViews>
  <sheetFormatPr baseColWidth="10" defaultRowHeight="15" x14ac:dyDescent="0.25"/>
  <sheetData>
    <row r="1" spans="1:2" x14ac:dyDescent="0.25">
      <c r="A1" s="2" t="s">
        <v>6</v>
      </c>
    </row>
    <row r="2" spans="1:2" ht="23.25" x14ac:dyDescent="0.35">
      <c r="B2" s="3" t="s">
        <v>909</v>
      </c>
    </row>
    <row r="3" spans="1:2" x14ac:dyDescent="0.25">
      <c r="B3" s="4" t="s">
        <v>910</v>
      </c>
    </row>
    <row r="24" spans="2:2" x14ac:dyDescent="0.25">
      <c r="B24" t="s">
        <v>1059</v>
      </c>
    </row>
  </sheetData>
  <hyperlinks>
    <hyperlink ref="A1" location="Sommaire!A1" display="Retour sommaire"/>
  </hyperlinks>
  <pageMargins left="0.7" right="0.7" top="0.75" bottom="0.75" header="0.3" footer="0.3"/>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8"/>
  <dimension ref="A1:Z20"/>
  <sheetViews>
    <sheetView showGridLines="0" workbookViewId="0">
      <selection activeCell="A7" sqref="A7"/>
    </sheetView>
  </sheetViews>
  <sheetFormatPr baseColWidth="10" defaultRowHeight="15" x14ac:dyDescent="0.25"/>
  <cols>
    <col min="2" max="2" width="37.42578125" customWidth="1"/>
    <col min="3" max="8" width="6.5703125" bestFit="1" customWidth="1"/>
    <col min="9" max="10" width="5.140625" bestFit="1" customWidth="1"/>
    <col min="11" max="11" width="5.42578125" bestFit="1" customWidth="1"/>
    <col min="12" max="16" width="5.140625" bestFit="1" customWidth="1"/>
    <col min="17" max="17" width="5.42578125" bestFit="1" customWidth="1"/>
    <col min="18" max="20" width="5.140625" bestFit="1" customWidth="1"/>
    <col min="21" max="22" width="6.5703125" bestFit="1" customWidth="1"/>
    <col min="23" max="23" width="7.85546875" bestFit="1" customWidth="1"/>
    <col min="24" max="26" width="6.5703125" bestFit="1" customWidth="1"/>
  </cols>
  <sheetData>
    <row r="1" spans="1:26" x14ac:dyDescent="0.25">
      <c r="A1" s="2" t="s">
        <v>6</v>
      </c>
    </row>
    <row r="2" spans="1:26" ht="23.25" x14ac:dyDescent="0.35">
      <c r="B2" s="3" t="s">
        <v>913</v>
      </c>
    </row>
    <row r="3" spans="1:26" x14ac:dyDescent="0.25">
      <c r="B3" s="4" t="s">
        <v>910</v>
      </c>
    </row>
    <row r="5" spans="1:26" x14ac:dyDescent="0.25">
      <c r="B5" s="784" t="s">
        <v>233</v>
      </c>
      <c r="C5" s="1322" t="s">
        <v>234</v>
      </c>
      <c r="D5" s="1323"/>
      <c r="E5" s="1323"/>
      <c r="F5" s="1323"/>
      <c r="G5" s="1323"/>
      <c r="H5" s="1324"/>
      <c r="I5" s="1322" t="s">
        <v>235</v>
      </c>
      <c r="J5" s="1323"/>
      <c r="K5" s="1323"/>
      <c r="L5" s="1323"/>
      <c r="M5" s="1323"/>
      <c r="N5" s="1324"/>
      <c r="O5" s="1322" t="s">
        <v>533</v>
      </c>
      <c r="P5" s="1323"/>
      <c r="Q5" s="1323"/>
      <c r="R5" s="1323"/>
      <c r="S5" s="1323"/>
      <c r="T5" s="1324"/>
      <c r="U5" s="1322" t="s">
        <v>103</v>
      </c>
      <c r="V5" s="1323"/>
      <c r="W5" s="1323"/>
      <c r="X5" s="1323"/>
      <c r="Y5" s="1323"/>
      <c r="Z5" s="1323"/>
    </row>
    <row r="6" spans="1:26" x14ac:dyDescent="0.25">
      <c r="B6" s="785"/>
      <c r="C6" s="786">
        <v>2015</v>
      </c>
      <c r="D6" s="787">
        <v>2016</v>
      </c>
      <c r="E6" s="788">
        <v>2017</v>
      </c>
      <c r="F6" s="788">
        <v>2018</v>
      </c>
      <c r="G6" s="788">
        <v>2019</v>
      </c>
      <c r="H6" s="789">
        <v>2020</v>
      </c>
      <c r="I6" s="786">
        <v>2015</v>
      </c>
      <c r="J6" s="787">
        <v>2016</v>
      </c>
      <c r="K6" s="788">
        <v>2017</v>
      </c>
      <c r="L6" s="788">
        <v>2018</v>
      </c>
      <c r="M6" s="789">
        <v>2019</v>
      </c>
      <c r="N6" s="789">
        <v>2020</v>
      </c>
      <c r="O6" s="786">
        <v>2015</v>
      </c>
      <c r="P6" s="787">
        <v>2016</v>
      </c>
      <c r="Q6" s="788">
        <v>2017</v>
      </c>
      <c r="R6" s="788">
        <v>2018</v>
      </c>
      <c r="S6" s="789">
        <v>2019</v>
      </c>
      <c r="T6" s="789">
        <v>2020</v>
      </c>
      <c r="U6" s="790">
        <v>2015</v>
      </c>
      <c r="V6" s="787">
        <v>2016</v>
      </c>
      <c r="W6" s="788">
        <v>2017</v>
      </c>
      <c r="X6" s="788">
        <v>2018</v>
      </c>
      <c r="Y6" s="789">
        <v>2019</v>
      </c>
      <c r="Z6" s="791">
        <v>2020</v>
      </c>
    </row>
    <row r="7" spans="1:26" x14ac:dyDescent="0.25">
      <c r="B7" s="792" t="s">
        <v>914</v>
      </c>
      <c r="C7" s="793">
        <v>1703.3432368333999</v>
      </c>
      <c r="D7" s="793">
        <v>1746.5402552313401</v>
      </c>
      <c r="E7" s="793">
        <v>1760.2220141477608</v>
      </c>
      <c r="F7" s="793">
        <v>1802.63732441102</v>
      </c>
      <c r="G7" s="793">
        <v>1861.33744367178</v>
      </c>
      <c r="H7" s="794">
        <v>1902.68098965373</v>
      </c>
      <c r="I7" s="793">
        <v>125.78135791620001</v>
      </c>
      <c r="J7" s="793">
        <v>183.75374752769</v>
      </c>
      <c r="K7" s="793">
        <v>159.22058914506997</v>
      </c>
      <c r="L7" s="793">
        <v>173.20443973716996</v>
      </c>
      <c r="M7" s="793">
        <v>179.70830897888999</v>
      </c>
      <c r="N7" s="794">
        <v>183.59169528683998</v>
      </c>
      <c r="O7" s="793">
        <v>145.70404427732998</v>
      </c>
      <c r="P7" s="793">
        <v>96.77752027873359</v>
      </c>
      <c r="Q7" s="793">
        <v>129.44431650454987</v>
      </c>
      <c r="R7" s="793">
        <v>132.16864868485888</v>
      </c>
      <c r="S7" s="793">
        <v>134.11465582883682</v>
      </c>
      <c r="T7" s="794">
        <v>140.3705442269914</v>
      </c>
      <c r="U7" s="793">
        <v>1974.82863902693</v>
      </c>
      <c r="V7" s="793">
        <v>2027.0715230377637</v>
      </c>
      <c r="W7" s="795">
        <v>2048.8869197973804</v>
      </c>
      <c r="X7" s="793">
        <v>2108.0104128330486</v>
      </c>
      <c r="Y7" s="793">
        <v>2175.1604084795067</v>
      </c>
      <c r="Z7" s="793">
        <v>2226.6432291675615</v>
      </c>
    </row>
    <row r="8" spans="1:26" x14ac:dyDescent="0.25">
      <c r="B8" s="796" t="s">
        <v>915</v>
      </c>
      <c r="C8" s="797">
        <v>1417.287928666</v>
      </c>
      <c r="D8" s="797">
        <v>1459.7302056216101</v>
      </c>
      <c r="E8" s="797">
        <v>1483.1687710610208</v>
      </c>
      <c r="F8" s="797">
        <v>1527.3741065064601</v>
      </c>
      <c r="G8" s="797">
        <v>1561.3647937130399</v>
      </c>
      <c r="H8" s="798">
        <v>1568.28317318988</v>
      </c>
      <c r="I8" s="797">
        <v>119.77724502090001</v>
      </c>
      <c r="J8" s="797">
        <v>152.94313440957001</v>
      </c>
      <c r="K8" s="797">
        <v>129.32258820592995</v>
      </c>
      <c r="L8" s="797">
        <v>168.22199054416996</v>
      </c>
      <c r="M8" s="797">
        <v>168.99190920181999</v>
      </c>
      <c r="N8" s="798">
        <v>173.79489905311999</v>
      </c>
      <c r="O8" s="797">
        <v>142.8004244220717</v>
      </c>
      <c r="P8" s="797">
        <v>95.140214802492125</v>
      </c>
      <c r="Q8" s="797">
        <v>125.60381686399774</v>
      </c>
      <c r="R8" s="797">
        <v>130.01335049016936</v>
      </c>
      <c r="S8" s="797">
        <v>132.16987644684681</v>
      </c>
      <c r="T8" s="798">
        <v>138.3737936464114</v>
      </c>
      <c r="U8" s="797">
        <v>1679.8655981089717</v>
      </c>
      <c r="V8" s="797">
        <v>1707.8135548336722</v>
      </c>
      <c r="W8" s="797">
        <v>1738.0951761309486</v>
      </c>
      <c r="X8" s="797">
        <v>1825.6094475407995</v>
      </c>
      <c r="Y8" s="797">
        <v>1862.5265793617066</v>
      </c>
      <c r="Z8" s="797">
        <v>1880.4518658894112</v>
      </c>
    </row>
    <row r="9" spans="1:26" x14ac:dyDescent="0.25">
      <c r="B9" s="796" t="s">
        <v>916</v>
      </c>
      <c r="C9" s="797">
        <v>252.89946635409999</v>
      </c>
      <c r="D9" s="797">
        <v>260.54164683202998</v>
      </c>
      <c r="E9" s="797">
        <v>259.49725711885998</v>
      </c>
      <c r="F9" s="797">
        <v>253.55245646322999</v>
      </c>
      <c r="G9" s="797">
        <v>281.87406720215006</v>
      </c>
      <c r="H9" s="798">
        <v>299.41995679596005</v>
      </c>
      <c r="I9" s="797">
        <v>2.2257005843000002</v>
      </c>
      <c r="J9" s="797">
        <v>28.109307468899999</v>
      </c>
      <c r="K9" s="797">
        <v>28.589374101079997</v>
      </c>
      <c r="L9" s="797">
        <v>3.7540596904200001</v>
      </c>
      <c r="M9" s="797">
        <v>9.9687279035700005</v>
      </c>
      <c r="N9" s="798">
        <v>8.1278995851999998</v>
      </c>
      <c r="O9" s="797">
        <v>2.8715963292583004</v>
      </c>
      <c r="P9" s="797">
        <v>1.6373054762414598</v>
      </c>
      <c r="Q9" s="797">
        <v>3.8404996405521405</v>
      </c>
      <c r="R9" s="797">
        <v>2.1552981946895207</v>
      </c>
      <c r="S9" s="797">
        <v>1.9447793819899999</v>
      </c>
      <c r="T9" s="798">
        <v>1.4795571159799998</v>
      </c>
      <c r="U9" s="797">
        <v>257.99676326765831</v>
      </c>
      <c r="V9" s="797">
        <v>290.28825977717145</v>
      </c>
      <c r="W9" s="797">
        <v>291.92713086049213</v>
      </c>
      <c r="X9" s="797">
        <v>259.46181434833949</v>
      </c>
      <c r="Y9" s="797">
        <v>293.78757448771006</v>
      </c>
      <c r="Z9" s="797">
        <v>309.02741349714006</v>
      </c>
    </row>
    <row r="10" spans="1:26" x14ac:dyDescent="0.25">
      <c r="B10" s="796" t="s">
        <v>917</v>
      </c>
      <c r="C10" s="797">
        <v>33.1540520247</v>
      </c>
      <c r="D10" s="797">
        <v>26.2609018952</v>
      </c>
      <c r="E10" s="797">
        <v>17.554260197249999</v>
      </c>
      <c r="F10" s="797">
        <v>21.70480108361</v>
      </c>
      <c r="G10" s="797">
        <v>18.056380562730002</v>
      </c>
      <c r="H10" s="798">
        <v>34.900118185059995</v>
      </c>
      <c r="I10" s="797">
        <v>3.7784123109999999</v>
      </c>
      <c r="J10" s="797">
        <v>2.6979968935900001</v>
      </c>
      <c r="K10" s="797">
        <v>1.3053180824300001</v>
      </c>
      <c r="L10" s="797">
        <v>1.2252478412000001</v>
      </c>
      <c r="M10" s="797">
        <v>0.74567394862000003</v>
      </c>
      <c r="N10" s="798">
        <v>1.6641026295199999</v>
      </c>
      <c r="O10" s="797">
        <v>3.1632454999999997E-2</v>
      </c>
      <c r="P10" s="797">
        <v>0</v>
      </c>
      <c r="Q10" s="797">
        <v>0</v>
      </c>
      <c r="R10" s="797">
        <v>0</v>
      </c>
      <c r="S10" s="797">
        <v>0</v>
      </c>
      <c r="T10" s="798">
        <v>0.51719346460000004</v>
      </c>
      <c r="U10" s="797">
        <v>36.964096790699998</v>
      </c>
      <c r="V10" s="797">
        <v>28.958898788790002</v>
      </c>
      <c r="W10" s="797">
        <v>18.859578279679997</v>
      </c>
      <c r="X10" s="797">
        <v>22.930048924810002</v>
      </c>
      <c r="Y10" s="797">
        <v>18.802054511350001</v>
      </c>
      <c r="Z10" s="797">
        <v>37.081414279179995</v>
      </c>
    </row>
    <row r="11" spans="1:26" x14ac:dyDescent="0.25">
      <c r="B11" s="796" t="s">
        <v>918</v>
      </c>
      <c r="C11" s="797">
        <v>1.7897886E-3</v>
      </c>
      <c r="D11" s="797">
        <v>7.5008825000000001E-3</v>
      </c>
      <c r="E11" s="797">
        <v>1.72577063E-3</v>
      </c>
      <c r="F11" s="797">
        <v>5.9603577200000001E-3</v>
      </c>
      <c r="G11" s="797">
        <v>4.2202193860000008E-2</v>
      </c>
      <c r="H11" s="798">
        <v>7.774148283E-2</v>
      </c>
      <c r="I11" s="797">
        <v>0</v>
      </c>
      <c r="J11" s="797">
        <v>3.3087556300000001E-3</v>
      </c>
      <c r="K11" s="797">
        <v>3.3087556300000001E-3</v>
      </c>
      <c r="L11" s="797">
        <v>3.1416613799999998E-3</v>
      </c>
      <c r="M11" s="797">
        <v>1.9979248800000003E-3</v>
      </c>
      <c r="N11" s="798">
        <v>4.7940190000000001E-3</v>
      </c>
      <c r="O11" s="797">
        <v>3.91071E-4</v>
      </c>
      <c r="P11" s="797">
        <v>0</v>
      </c>
      <c r="Q11" s="797">
        <v>0</v>
      </c>
      <c r="R11" s="797">
        <v>0</v>
      </c>
      <c r="S11" s="797">
        <v>0</v>
      </c>
      <c r="T11" s="798">
        <v>0</v>
      </c>
      <c r="U11" s="797">
        <v>2.1808596E-3</v>
      </c>
      <c r="V11" s="797">
        <v>1.080963813E-2</v>
      </c>
      <c r="W11" s="797">
        <v>5.0345262599999999E-3</v>
      </c>
      <c r="X11" s="797">
        <v>9.1020191000000007E-3</v>
      </c>
      <c r="Y11" s="797">
        <v>4.4200118740000009E-2</v>
      </c>
      <c r="Z11" s="797">
        <v>8.2535501829999997E-2</v>
      </c>
    </row>
    <row r="12" spans="1:26" x14ac:dyDescent="0.25">
      <c r="B12" s="799" t="s">
        <v>919</v>
      </c>
      <c r="C12" s="793">
        <v>173.04754661490003</v>
      </c>
      <c r="D12" s="793">
        <v>168.87994460908976</v>
      </c>
      <c r="E12" s="795">
        <v>142.75355052648015</v>
      </c>
      <c r="F12" s="793">
        <v>154.23731641062</v>
      </c>
      <c r="G12" s="793">
        <v>144.79529806196001</v>
      </c>
      <c r="H12" s="794">
        <v>172.49000428794997</v>
      </c>
      <c r="I12" s="793">
        <v>17.7576799733</v>
      </c>
      <c r="J12" s="793">
        <v>23.730029358050942</v>
      </c>
      <c r="K12" s="795">
        <v>16.01198589262</v>
      </c>
      <c r="L12" s="793">
        <v>14.848401082252876</v>
      </c>
      <c r="M12" s="793">
        <v>13.665851966190742</v>
      </c>
      <c r="N12" s="794">
        <v>12.648212530277648</v>
      </c>
      <c r="O12" s="793">
        <v>3.3456352923699999</v>
      </c>
      <c r="P12" s="793">
        <v>1.0300112774615906</v>
      </c>
      <c r="Q12" s="795">
        <v>2.6985898795755574</v>
      </c>
      <c r="R12" s="793">
        <v>3.8922181189784437</v>
      </c>
      <c r="S12" s="793">
        <v>3.8417739559110595</v>
      </c>
      <c r="T12" s="794">
        <v>1.78570962590286</v>
      </c>
      <c r="U12" s="793">
        <v>194.15086188057001</v>
      </c>
      <c r="V12" s="793">
        <v>193.63998524460231</v>
      </c>
      <c r="W12" s="795">
        <v>161.46412629867572</v>
      </c>
      <c r="X12" s="793">
        <v>172.97793561185131</v>
      </c>
      <c r="Y12" s="793">
        <v>162.30292398406181</v>
      </c>
      <c r="Z12" s="793">
        <v>186.92392644413047</v>
      </c>
    </row>
    <row r="13" spans="1:26" x14ac:dyDescent="0.25">
      <c r="B13" s="796" t="s">
        <v>920</v>
      </c>
      <c r="C13" s="797">
        <v>69.844488488600007</v>
      </c>
      <c r="D13" s="797">
        <v>64.172838649989771</v>
      </c>
      <c r="E13" s="797">
        <v>57.566162949330177</v>
      </c>
      <c r="F13" s="797">
        <v>69.524353658099997</v>
      </c>
      <c r="G13" s="797">
        <v>61.416321656099996</v>
      </c>
      <c r="H13" s="798">
        <v>68.670852766549999</v>
      </c>
      <c r="I13" s="797">
        <v>5.8757094016</v>
      </c>
      <c r="J13" s="797">
        <v>9.7590127092109409</v>
      </c>
      <c r="K13" s="797">
        <v>6.677709386930001</v>
      </c>
      <c r="L13" s="797">
        <v>5.4004972696328748</v>
      </c>
      <c r="M13" s="797">
        <v>5.9549524201207404</v>
      </c>
      <c r="N13" s="798">
        <v>4.5089463596076467</v>
      </c>
      <c r="O13" s="797">
        <v>0.77575772420000011</v>
      </c>
      <c r="P13" s="797">
        <v>0.53730397508796535</v>
      </c>
      <c r="Q13" s="797">
        <v>0.35968336665485717</v>
      </c>
      <c r="R13" s="797">
        <v>0.73496149769204289</v>
      </c>
      <c r="S13" s="797">
        <v>0.35587106147999992</v>
      </c>
      <c r="T13" s="798">
        <v>0.33055130109999997</v>
      </c>
      <c r="U13" s="797">
        <v>76.495955614400017</v>
      </c>
      <c r="V13" s="797">
        <v>74.469155334288672</v>
      </c>
      <c r="W13" s="797">
        <v>64.603555702915045</v>
      </c>
      <c r="X13" s="797">
        <v>75.659812425424917</v>
      </c>
      <c r="Y13" s="797">
        <v>67.727145137700745</v>
      </c>
      <c r="Z13" s="797">
        <v>73.510350427257649</v>
      </c>
    </row>
    <row r="14" spans="1:26" x14ac:dyDescent="0.25">
      <c r="B14" s="796" t="s">
        <v>921</v>
      </c>
      <c r="C14" s="797">
        <v>81.929495995800011</v>
      </c>
      <c r="D14" s="797">
        <v>84.324367759519987</v>
      </c>
      <c r="E14" s="797">
        <v>72.950563642039995</v>
      </c>
      <c r="F14" s="797">
        <v>69.342446276230007</v>
      </c>
      <c r="G14" s="797">
        <v>71.804807333970018</v>
      </c>
      <c r="H14" s="798">
        <v>90.404200686769997</v>
      </c>
      <c r="I14" s="797">
        <v>7.0674609832000002</v>
      </c>
      <c r="J14" s="797">
        <v>7.4307232948100008</v>
      </c>
      <c r="K14" s="797">
        <v>5.2241794330899989</v>
      </c>
      <c r="L14" s="797">
        <v>5.7140664126600003</v>
      </c>
      <c r="M14" s="797">
        <v>5.1629664925800007</v>
      </c>
      <c r="N14" s="798">
        <v>6.0195111690400012</v>
      </c>
      <c r="O14" s="797">
        <v>1.2742791943699998</v>
      </c>
      <c r="P14" s="797">
        <v>0.27778166421362527</v>
      </c>
      <c r="Q14" s="797">
        <v>0.8398367016806999</v>
      </c>
      <c r="R14" s="797">
        <v>1.2228416352864007</v>
      </c>
      <c r="S14" s="797">
        <v>1.1676373961010595</v>
      </c>
      <c r="T14" s="798">
        <v>0.49105917956285994</v>
      </c>
      <c r="U14" s="797">
        <v>90.271236173369999</v>
      </c>
      <c r="V14" s="797">
        <v>92.032872718543615</v>
      </c>
      <c r="W14" s="797">
        <v>79.014579776810692</v>
      </c>
      <c r="X14" s="797">
        <v>76.27935432417641</v>
      </c>
      <c r="Y14" s="797">
        <v>78.135411222651072</v>
      </c>
      <c r="Z14" s="797">
        <v>96.914771035372851</v>
      </c>
    </row>
    <row r="15" spans="1:26" x14ac:dyDescent="0.25">
      <c r="B15" s="796" t="s">
        <v>922</v>
      </c>
      <c r="C15" s="797">
        <v>21.245257105499999</v>
      </c>
      <c r="D15" s="797">
        <v>20.35408659258</v>
      </c>
      <c r="E15" s="797">
        <v>12.219645197609999</v>
      </c>
      <c r="F15" s="797">
        <v>15.34529648454</v>
      </c>
      <c r="G15" s="797">
        <v>11.52049793688</v>
      </c>
      <c r="H15" s="798">
        <v>13.40462946813</v>
      </c>
      <c r="I15" s="797">
        <v>4.8133661922000002</v>
      </c>
      <c r="J15" s="797">
        <v>6.5401685790299995</v>
      </c>
      <c r="K15" s="797">
        <v>4.1099722975999988</v>
      </c>
      <c r="L15" s="797">
        <v>3.7336964739600003</v>
      </c>
      <c r="M15" s="797">
        <v>2.5465913034900001</v>
      </c>
      <c r="N15" s="798">
        <v>2.1196557136300003</v>
      </c>
      <c r="O15" s="797">
        <v>1.2955983738000001</v>
      </c>
      <c r="P15" s="797">
        <v>0.21492563815999999</v>
      </c>
      <c r="Q15" s="797">
        <v>1.49906981124</v>
      </c>
      <c r="R15" s="797">
        <v>1.9343655</v>
      </c>
      <c r="S15" s="797">
        <v>2.3182654983300002</v>
      </c>
      <c r="T15" s="798">
        <v>0.96409914523999996</v>
      </c>
      <c r="U15" s="797">
        <v>27.3542216715</v>
      </c>
      <c r="V15" s="797">
        <v>27.109180809769999</v>
      </c>
      <c r="W15" s="797">
        <v>17.82868730645</v>
      </c>
      <c r="X15" s="797">
        <v>21.013358458500001</v>
      </c>
      <c r="Y15" s="797">
        <v>16.385354738700002</v>
      </c>
      <c r="Z15" s="797">
        <v>16.488384326999999</v>
      </c>
    </row>
    <row r="16" spans="1:26" ht="26.25" x14ac:dyDescent="0.25">
      <c r="B16" s="796" t="s">
        <v>923</v>
      </c>
      <c r="C16" s="797">
        <v>2.8305025000000001E-2</v>
      </c>
      <c r="D16" s="797">
        <v>2.8651606999999999E-2</v>
      </c>
      <c r="E16" s="797">
        <v>1.7178737499999999E-2</v>
      </c>
      <c r="F16" s="797">
        <v>2.521999175E-2</v>
      </c>
      <c r="G16" s="797">
        <v>5.3671135010000003E-2</v>
      </c>
      <c r="H16" s="798">
        <v>1.03213665E-2</v>
      </c>
      <c r="I16" s="797">
        <v>1.1433963E-3</v>
      </c>
      <c r="J16" s="797">
        <v>1.2477500000000001E-4</v>
      </c>
      <c r="K16" s="797">
        <v>1.2477500000000001E-4</v>
      </c>
      <c r="L16" s="797">
        <v>1.4092600000000001E-4</v>
      </c>
      <c r="M16" s="797">
        <v>1.3417500000000001E-3</v>
      </c>
      <c r="N16" s="798">
        <v>9.9288000000000002E-5</v>
      </c>
      <c r="O16" s="797">
        <v>0</v>
      </c>
      <c r="P16" s="797">
        <v>0</v>
      </c>
      <c r="Q16" s="797">
        <v>0</v>
      </c>
      <c r="R16" s="797">
        <v>4.9486E-5</v>
      </c>
      <c r="S16" s="797">
        <v>0</v>
      </c>
      <c r="T16" s="798">
        <v>0</v>
      </c>
      <c r="U16" s="797">
        <v>2.9448421299999999E-2</v>
      </c>
      <c r="V16" s="797">
        <v>2.8776382E-2</v>
      </c>
      <c r="W16" s="797">
        <v>1.73035125E-2</v>
      </c>
      <c r="X16" s="797">
        <v>2.5410403750000001E-2</v>
      </c>
      <c r="Y16" s="797">
        <v>5.5012885010000005E-2</v>
      </c>
      <c r="Z16" s="797">
        <v>1.0420654499999999E-2</v>
      </c>
    </row>
    <row r="17" spans="2:26" x14ac:dyDescent="0.25">
      <c r="B17" s="799" t="s">
        <v>323</v>
      </c>
      <c r="C17" s="793">
        <v>309.1116290562</v>
      </c>
      <c r="D17" s="793">
        <v>313.96208442448346</v>
      </c>
      <c r="E17" s="795">
        <v>318.80609770579815</v>
      </c>
      <c r="F17" s="793">
        <v>342.61708731673997</v>
      </c>
      <c r="G17" s="793">
        <v>353.47085024205001</v>
      </c>
      <c r="H17" s="794">
        <v>349.38333206114999</v>
      </c>
      <c r="I17" s="793">
        <v>25.304425547999998</v>
      </c>
      <c r="J17" s="793">
        <v>24.33915117295</v>
      </c>
      <c r="K17" s="795">
        <v>25.395253751109994</v>
      </c>
      <c r="L17" s="793">
        <v>24.791279379109998</v>
      </c>
      <c r="M17" s="793">
        <v>30.199740183150002</v>
      </c>
      <c r="N17" s="794">
        <v>27.26950002145</v>
      </c>
      <c r="O17" s="793">
        <v>14.215639698400004</v>
      </c>
      <c r="P17" s="793">
        <v>12.549667741855528</v>
      </c>
      <c r="Q17" s="795">
        <v>12.283967548370461</v>
      </c>
      <c r="R17" s="793">
        <v>13.177193863868887</v>
      </c>
      <c r="S17" s="793">
        <v>12.152551200996609</v>
      </c>
      <c r="T17" s="794">
        <v>12.034212269768858</v>
      </c>
      <c r="U17" s="793">
        <v>348.63169430260001</v>
      </c>
      <c r="V17" s="793">
        <v>350.85090333928895</v>
      </c>
      <c r="W17" s="793">
        <v>356.4853190052786</v>
      </c>
      <c r="X17" s="793">
        <v>380.58556055971883</v>
      </c>
      <c r="Y17" s="793">
        <v>395.82314162619662</v>
      </c>
      <c r="Z17" s="793">
        <v>388.68704435236884</v>
      </c>
    </row>
    <row r="18" spans="2:26" x14ac:dyDescent="0.25">
      <c r="B18" s="796" t="s">
        <v>924</v>
      </c>
      <c r="C18" s="797">
        <v>213.71208030880001</v>
      </c>
      <c r="D18" s="797">
        <v>218.56498122575999</v>
      </c>
      <c r="E18" s="797">
        <v>231.50232810725998</v>
      </c>
      <c r="F18" s="797">
        <v>250.09958317749999</v>
      </c>
      <c r="G18" s="797">
        <v>245.43748448065003</v>
      </c>
      <c r="H18" s="798">
        <v>248.2341543595</v>
      </c>
      <c r="I18" s="797">
        <v>13.250879178900002</v>
      </c>
      <c r="J18" s="797">
        <v>16.300480226179999</v>
      </c>
      <c r="K18" s="797">
        <v>16.082699781339997</v>
      </c>
      <c r="L18" s="797">
        <v>17.229601305909998</v>
      </c>
      <c r="M18" s="797">
        <v>17.463454856070001</v>
      </c>
      <c r="N18" s="798">
        <v>17.546635117090002</v>
      </c>
      <c r="O18" s="797">
        <v>10.871688158500003</v>
      </c>
      <c r="P18" s="797">
        <v>8.8237361151999707</v>
      </c>
      <c r="Q18" s="797">
        <v>8.8415081484256408</v>
      </c>
      <c r="R18" s="797">
        <v>9.2861625723173891</v>
      </c>
      <c r="S18" s="797">
        <v>8.38219785720133</v>
      </c>
      <c r="T18" s="798">
        <v>8.5241984273494946</v>
      </c>
      <c r="U18" s="797">
        <v>237.83464764620001</v>
      </c>
      <c r="V18" s="797">
        <v>243.68919756713998</v>
      </c>
      <c r="W18" s="797">
        <v>256.42653603702564</v>
      </c>
      <c r="X18" s="797">
        <v>276.6153470557274</v>
      </c>
      <c r="Y18" s="797">
        <v>271.28313719392139</v>
      </c>
      <c r="Z18" s="797">
        <v>274.30498790393949</v>
      </c>
    </row>
    <row r="19" spans="2:26" x14ac:dyDescent="0.25">
      <c r="B19" s="796" t="s">
        <v>925</v>
      </c>
      <c r="C19" s="797">
        <v>95.39954874739999</v>
      </c>
      <c r="D19" s="797">
        <v>95.397103198723471</v>
      </c>
      <c r="E19" s="797">
        <v>87.303769598538167</v>
      </c>
      <c r="F19" s="797">
        <v>92.517504139239989</v>
      </c>
      <c r="G19" s="797">
        <v>108.03336576139999</v>
      </c>
      <c r="H19" s="798">
        <v>101.14917770165</v>
      </c>
      <c r="I19" s="797">
        <v>12.053546369099998</v>
      </c>
      <c r="J19" s="797">
        <v>8.0386709467700008</v>
      </c>
      <c r="K19" s="797">
        <v>9.3125539697699971</v>
      </c>
      <c r="L19" s="797">
        <v>7.5616780731999995</v>
      </c>
      <c r="M19" s="797">
        <v>12.736285327080001</v>
      </c>
      <c r="N19" s="798">
        <v>9.7228649043599997</v>
      </c>
      <c r="O19" s="797">
        <v>3.3439515399000013</v>
      </c>
      <c r="P19" s="797">
        <v>3.7259316266555564</v>
      </c>
      <c r="Q19" s="797">
        <v>3.4424593999448194</v>
      </c>
      <c r="R19" s="797">
        <v>3.8910312915514984</v>
      </c>
      <c r="S19" s="797">
        <v>3.7703533437952794</v>
      </c>
      <c r="T19" s="798">
        <v>3.5100138424193634</v>
      </c>
      <c r="U19" s="797">
        <v>110.79704665639998</v>
      </c>
      <c r="V19" s="797">
        <v>107.16170577214902</v>
      </c>
      <c r="W19" s="797">
        <v>100.05878296825298</v>
      </c>
      <c r="X19" s="797">
        <v>103.97021350399149</v>
      </c>
      <c r="Y19" s="797">
        <v>124.54000443227527</v>
      </c>
      <c r="Z19" s="797">
        <v>114.38205644842937</v>
      </c>
    </row>
    <row r="20" spans="2:26" x14ac:dyDescent="0.25">
      <c r="B20" s="800" t="s">
        <v>103</v>
      </c>
      <c r="C20" s="801">
        <v>2185.5024125045002</v>
      </c>
      <c r="D20" s="801">
        <v>2229.3822842649133</v>
      </c>
      <c r="E20" s="801">
        <v>2221.7816623800391</v>
      </c>
      <c r="F20" s="801">
        <v>2299.49172813838</v>
      </c>
      <c r="G20" s="801">
        <v>2359.6035919757901</v>
      </c>
      <c r="H20" s="802">
        <v>2424.5543260028298</v>
      </c>
      <c r="I20" s="801">
        <v>168.84346343750002</v>
      </c>
      <c r="J20" s="801">
        <v>231.82292805869093</v>
      </c>
      <c r="K20" s="801">
        <v>200.62782878879995</v>
      </c>
      <c r="L20" s="801">
        <v>212.84412019853283</v>
      </c>
      <c r="M20" s="801">
        <v>223.57390112823072</v>
      </c>
      <c r="N20" s="802">
        <v>223.50940783856763</v>
      </c>
      <c r="O20" s="801">
        <v>163.26531926809997</v>
      </c>
      <c r="P20" s="801">
        <v>110.35719929805072</v>
      </c>
      <c r="Q20" s="801">
        <v>144.42687393249588</v>
      </c>
      <c r="R20" s="801">
        <v>149.23806066770621</v>
      </c>
      <c r="S20" s="801">
        <v>150.10898098574449</v>
      </c>
      <c r="T20" s="802">
        <v>154.19046612266311</v>
      </c>
      <c r="U20" s="801">
        <v>2517.6111952101</v>
      </c>
      <c r="V20" s="801">
        <v>2571.562411621655</v>
      </c>
      <c r="W20" s="801">
        <v>2566.8363651013346</v>
      </c>
      <c r="X20" s="801">
        <v>2661.5739090046191</v>
      </c>
      <c r="Y20" s="801">
        <v>2733.2864740897653</v>
      </c>
      <c r="Z20" s="801">
        <v>2802.2541999640607</v>
      </c>
    </row>
  </sheetData>
  <mergeCells count="4">
    <mergeCell ref="C5:H5"/>
    <mergeCell ref="I5:N5"/>
    <mergeCell ref="O5:T5"/>
    <mergeCell ref="U5:Z5"/>
  </mergeCells>
  <hyperlinks>
    <hyperlink ref="A1" location="Sommaire!A1" display="Retour sommaire"/>
  </hyperlink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9"/>
  <dimension ref="A1:B3"/>
  <sheetViews>
    <sheetView showGridLines="0" workbookViewId="0"/>
  </sheetViews>
  <sheetFormatPr baseColWidth="10" defaultRowHeight="15" x14ac:dyDescent="0.25"/>
  <sheetData>
    <row r="1" spans="1:2" x14ac:dyDescent="0.25">
      <c r="A1" s="2" t="s">
        <v>6</v>
      </c>
    </row>
    <row r="2" spans="1:2" ht="23.25" x14ac:dyDescent="0.35">
      <c r="B2" s="3" t="s">
        <v>928</v>
      </c>
    </row>
    <row r="3" spans="1:2" x14ac:dyDescent="0.25">
      <c r="B3" s="4" t="s">
        <v>910</v>
      </c>
    </row>
  </sheetData>
  <hyperlinks>
    <hyperlink ref="A1" location="Sommaire!A1" display="Retour sommaire"/>
  </hyperlinks>
  <pageMargins left="0.7" right="0.7" top="0.75" bottom="0.75" header="0.3" footer="0.3"/>
  <drawing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0"/>
  <dimension ref="A1:K12"/>
  <sheetViews>
    <sheetView showGridLines="0" workbookViewId="0">
      <selection activeCell="L35" sqref="L35"/>
    </sheetView>
  </sheetViews>
  <sheetFormatPr baseColWidth="10" defaultRowHeight="15" x14ac:dyDescent="0.25"/>
  <sheetData>
    <row r="1" spans="1:11" x14ac:dyDescent="0.25">
      <c r="A1" s="2" t="s">
        <v>6</v>
      </c>
    </row>
    <row r="2" spans="1:11" ht="23.25" x14ac:dyDescent="0.35">
      <c r="B2" s="3" t="s">
        <v>928</v>
      </c>
    </row>
    <row r="3" spans="1:11" x14ac:dyDescent="0.25">
      <c r="B3" s="4" t="s">
        <v>910</v>
      </c>
    </row>
    <row r="4" spans="1:11" x14ac:dyDescent="0.25">
      <c r="C4" s="1325" t="s">
        <v>234</v>
      </c>
      <c r="D4" s="1325"/>
      <c r="E4" s="1325"/>
      <c r="F4" s="1325" t="s">
        <v>1054</v>
      </c>
      <c r="G4" s="1325"/>
      <c r="H4" s="1326"/>
      <c r="I4" s="1325" t="s">
        <v>533</v>
      </c>
      <c r="J4" s="1325"/>
      <c r="K4" s="1326"/>
    </row>
    <row r="5" spans="1:11" ht="33.75" x14ac:dyDescent="0.25">
      <c r="B5" s="458"/>
      <c r="C5" s="1032" t="s">
        <v>929</v>
      </c>
      <c r="D5" s="1032" t="s">
        <v>930</v>
      </c>
      <c r="E5" s="1032" t="s">
        <v>931</v>
      </c>
      <c r="F5" s="1032" t="s">
        <v>929</v>
      </c>
      <c r="G5" s="1032" t="s">
        <v>930</v>
      </c>
      <c r="H5" s="1033" t="s">
        <v>931</v>
      </c>
      <c r="I5" s="1032" t="s">
        <v>929</v>
      </c>
      <c r="J5" s="1032" t="s">
        <v>930</v>
      </c>
      <c r="K5" s="1033" t="s">
        <v>931</v>
      </c>
    </row>
    <row r="6" spans="1:11" x14ac:dyDescent="0.25">
      <c r="B6" s="803">
        <v>2014</v>
      </c>
      <c r="C6" s="804">
        <v>0.43094467312383467</v>
      </c>
      <c r="D6" s="804">
        <v>0.2436464360504412</v>
      </c>
      <c r="E6" s="804">
        <v>0.30574902046106306</v>
      </c>
      <c r="F6" s="1145">
        <v>0.37465085604013199</v>
      </c>
      <c r="G6" s="804">
        <v>0.21066770212445618</v>
      </c>
      <c r="H6" s="1148">
        <v>0.27400109575264714</v>
      </c>
      <c r="I6" s="804"/>
      <c r="J6" s="804"/>
      <c r="K6" s="804"/>
    </row>
    <row r="7" spans="1:11" x14ac:dyDescent="0.25">
      <c r="B7" s="805">
        <v>2015</v>
      </c>
      <c r="C7" s="806">
        <v>0.42044920016980447</v>
      </c>
      <c r="D7" s="806">
        <v>0.24581951804692831</v>
      </c>
      <c r="E7" s="806">
        <v>0.30143087060875584</v>
      </c>
      <c r="F7" s="1146">
        <v>0.50983392830221763</v>
      </c>
      <c r="G7" s="806">
        <v>0.1998706439862584</v>
      </c>
      <c r="H7" s="1149">
        <v>0.34078794997723244</v>
      </c>
      <c r="I7" s="806"/>
      <c r="J7" s="806"/>
      <c r="K7" s="806"/>
    </row>
    <row r="8" spans="1:11" x14ac:dyDescent="0.25">
      <c r="B8" s="807">
        <v>2016</v>
      </c>
      <c r="C8" s="804">
        <v>0.40734754101371828</v>
      </c>
      <c r="D8" s="804">
        <v>0.23976340067624818</v>
      </c>
      <c r="E8" s="804">
        <v>0.29287753086440205</v>
      </c>
      <c r="F8" s="1147">
        <v>0.52532205240051144</v>
      </c>
      <c r="G8" s="804">
        <v>0.18625246260954351</v>
      </c>
      <c r="H8" s="1150">
        <v>0.34721157287272342</v>
      </c>
      <c r="I8" s="804"/>
      <c r="J8" s="804"/>
      <c r="K8" s="804"/>
    </row>
    <row r="9" spans="1:11" x14ac:dyDescent="0.25">
      <c r="B9" s="805">
        <v>2017</v>
      </c>
      <c r="C9" s="806">
        <v>0.44459676602600751</v>
      </c>
      <c r="D9" s="806">
        <v>0.23492447861167107</v>
      </c>
      <c r="E9" s="806">
        <v>0.29715985860260391</v>
      </c>
      <c r="F9" s="1146">
        <v>0.47215492781677199</v>
      </c>
      <c r="G9" s="806">
        <v>0.19720483604662695</v>
      </c>
      <c r="H9" s="1149">
        <v>0.32332729735836468</v>
      </c>
      <c r="I9" s="806"/>
      <c r="J9" s="806"/>
      <c r="K9" s="806"/>
    </row>
    <row r="10" spans="1:11" x14ac:dyDescent="0.25">
      <c r="B10" s="807">
        <v>2018</v>
      </c>
      <c r="C10" s="804">
        <v>0.44367531049356029</v>
      </c>
      <c r="D10" s="804">
        <v>0.22974620992760844</v>
      </c>
      <c r="E10" s="804">
        <v>0.29277224722201922</v>
      </c>
      <c r="F10" s="1147">
        <v>0.46971902807044597</v>
      </c>
      <c r="G10" s="804">
        <v>0.21670485312614238</v>
      </c>
      <c r="H10" s="1150">
        <v>0.37982476545968286</v>
      </c>
      <c r="I10" s="804">
        <v>0.45407694389206227</v>
      </c>
      <c r="J10" s="804">
        <v>8.0277049708257817E-2</v>
      </c>
      <c r="K10" s="804">
        <v>0.22330394466145478</v>
      </c>
    </row>
    <row r="11" spans="1:11" x14ac:dyDescent="0.25">
      <c r="B11" s="805">
        <v>2019</v>
      </c>
      <c r="C11" s="806">
        <v>0.43560191031987777</v>
      </c>
      <c r="D11" s="806">
        <v>0.22496454713538536</v>
      </c>
      <c r="E11" s="806">
        <v>0.28555406308101255</v>
      </c>
      <c r="F11" s="1146">
        <v>0.46372732436888653</v>
      </c>
      <c r="G11" s="806">
        <v>0.24329152582042915</v>
      </c>
      <c r="H11" s="1149">
        <v>0.3880506022304227</v>
      </c>
      <c r="I11" s="806">
        <v>0.42584733978661293</v>
      </c>
      <c r="J11" s="806">
        <v>9.0559473349683242E-2</v>
      </c>
      <c r="K11" s="806">
        <v>0.21952958501993575</v>
      </c>
    </row>
    <row r="12" spans="1:11" x14ac:dyDescent="0.25">
      <c r="B12" s="807">
        <v>2020</v>
      </c>
      <c r="C12" s="804">
        <v>0.39411074986985711</v>
      </c>
      <c r="D12" s="804">
        <v>0.2074347682727983</v>
      </c>
      <c r="E12" s="804">
        <v>0.25877059137197134</v>
      </c>
      <c r="F12" s="1147">
        <v>0.37332295689872108</v>
      </c>
      <c r="G12" s="804">
        <v>0.31681688780012218</v>
      </c>
      <c r="H12" s="1150">
        <v>0.35688638597198069</v>
      </c>
      <c r="I12" s="804">
        <v>0.40344555505641122</v>
      </c>
      <c r="J12" s="804">
        <v>8.6022635704874201E-2</v>
      </c>
      <c r="K12" s="804">
        <v>0.20527221107118476</v>
      </c>
    </row>
  </sheetData>
  <mergeCells count="3">
    <mergeCell ref="C4:E4"/>
    <mergeCell ref="F4:H4"/>
    <mergeCell ref="I4:K4"/>
  </mergeCells>
  <hyperlinks>
    <hyperlink ref="A1" location="Sommaire!A1" display="Retour sommaire"/>
  </hyperlink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1"/>
  <dimension ref="A1:F17"/>
  <sheetViews>
    <sheetView showGridLines="0" workbookViewId="0">
      <selection activeCell="E5" sqref="E5"/>
    </sheetView>
  </sheetViews>
  <sheetFormatPr baseColWidth="10" defaultRowHeight="15" x14ac:dyDescent="0.25"/>
  <cols>
    <col min="2" max="2" width="38.140625" customWidth="1"/>
    <col min="5" max="5" width="12.7109375" customWidth="1"/>
  </cols>
  <sheetData>
    <row r="1" spans="1:6" x14ac:dyDescent="0.25">
      <c r="A1" s="2" t="s">
        <v>6</v>
      </c>
    </row>
    <row r="2" spans="1:6" ht="23.25" x14ac:dyDescent="0.35">
      <c r="B2" s="3" t="s">
        <v>933</v>
      </c>
    </row>
    <row r="3" spans="1:6" x14ac:dyDescent="0.25">
      <c r="B3" s="4" t="s">
        <v>910</v>
      </c>
    </row>
    <row r="5" spans="1:6" ht="38.25" x14ac:dyDescent="0.25">
      <c r="B5" s="808" t="s">
        <v>233</v>
      </c>
      <c r="C5" s="809" t="s">
        <v>234</v>
      </c>
      <c r="D5" s="809" t="s">
        <v>235</v>
      </c>
      <c r="E5" s="809" t="s">
        <v>533</v>
      </c>
      <c r="F5" s="810" t="s">
        <v>103</v>
      </c>
    </row>
    <row r="6" spans="1:6" x14ac:dyDescent="0.25">
      <c r="B6" s="811" t="s">
        <v>934</v>
      </c>
      <c r="C6" s="812"/>
      <c r="D6" s="812"/>
      <c r="E6" s="812"/>
      <c r="F6" s="813"/>
    </row>
    <row r="7" spans="1:6" x14ac:dyDescent="0.25">
      <c r="B7" s="814" t="s">
        <v>935</v>
      </c>
      <c r="C7" s="815">
        <v>1760.95482739061</v>
      </c>
      <c r="D7" s="815">
        <v>194.10794505530004</v>
      </c>
      <c r="E7" s="815">
        <v>143.81658832558361</v>
      </c>
      <c r="F7" s="815">
        <v>2098.8793607714938</v>
      </c>
    </row>
    <row r="8" spans="1:6" x14ac:dyDescent="0.25">
      <c r="B8" s="816" t="s">
        <v>936</v>
      </c>
      <c r="C8" s="817">
        <v>6805.0809717373004</v>
      </c>
      <c r="D8" s="817">
        <v>543.89282607865994</v>
      </c>
      <c r="E8" s="817">
        <v>700.61401674925469</v>
      </c>
      <c r="F8" s="817">
        <v>8049.587814565215</v>
      </c>
    </row>
    <row r="9" spans="1:6" x14ac:dyDescent="0.25">
      <c r="B9" s="818" t="s">
        <v>937</v>
      </c>
      <c r="C9" s="819">
        <v>0.25877059137197128</v>
      </c>
      <c r="D9" s="819">
        <v>0.35688638597198075</v>
      </c>
      <c r="E9" s="819">
        <v>0.20527221107118479</v>
      </c>
      <c r="F9" s="819">
        <v>0.26074370627694821</v>
      </c>
    </row>
    <row r="10" spans="1:6" ht="26.25" x14ac:dyDescent="0.25">
      <c r="B10" s="820" t="s">
        <v>938</v>
      </c>
      <c r="C10" s="821"/>
      <c r="D10" s="821"/>
      <c r="E10" s="821"/>
      <c r="F10" s="821"/>
    </row>
    <row r="11" spans="1:6" x14ac:dyDescent="0.25">
      <c r="B11" s="814" t="s">
        <v>935</v>
      </c>
      <c r="C11" s="815">
        <v>1023.41807921759</v>
      </c>
      <c r="D11" s="815">
        <v>50.123082987890001</v>
      </c>
      <c r="E11" s="815">
        <v>37.626907258947128</v>
      </c>
      <c r="F11" s="815">
        <v>1111.1680694644272</v>
      </c>
    </row>
    <row r="12" spans="1:6" x14ac:dyDescent="0.25">
      <c r="B12" s="816" t="s">
        <v>936</v>
      </c>
      <c r="C12" s="815">
        <v>4933.6863233635404</v>
      </c>
      <c r="D12" s="815">
        <v>158.20836867608</v>
      </c>
      <c r="E12" s="815">
        <v>437.40704932637999</v>
      </c>
      <c r="F12" s="815">
        <v>5529.301741366</v>
      </c>
    </row>
    <row r="13" spans="1:6" x14ac:dyDescent="0.25">
      <c r="B13" s="818" t="s">
        <v>937</v>
      </c>
      <c r="C13" s="819">
        <v>0.20743476827279828</v>
      </c>
      <c r="D13" s="819">
        <v>0.31681688780012218</v>
      </c>
      <c r="E13" s="819">
        <v>8.6022635704874201E-2</v>
      </c>
      <c r="F13" s="819">
        <v>0.20095992612439992</v>
      </c>
    </row>
    <row r="14" spans="1:6" x14ac:dyDescent="0.25">
      <c r="B14" s="822" t="s">
        <v>929</v>
      </c>
      <c r="C14" s="821"/>
      <c r="D14" s="821"/>
      <c r="E14" s="821"/>
      <c r="F14" s="821"/>
    </row>
    <row r="15" spans="1:6" x14ac:dyDescent="0.25">
      <c r="B15" s="814" t="s">
        <v>935</v>
      </c>
      <c r="C15" s="815">
        <v>737.53674817301999</v>
      </c>
      <c r="D15" s="815">
        <v>143.98486206741003</v>
      </c>
      <c r="E15" s="815">
        <v>106.18968106663648</v>
      </c>
      <c r="F15" s="815">
        <v>987.71129130706652</v>
      </c>
    </row>
    <row r="16" spans="1:6" x14ac:dyDescent="0.25">
      <c r="B16" s="816" t="s">
        <v>936</v>
      </c>
      <c r="C16" s="815">
        <v>1871.3946483737598</v>
      </c>
      <c r="D16" s="815">
        <v>385.68445740257999</v>
      </c>
      <c r="E16" s="815">
        <v>263.20696742287475</v>
      </c>
      <c r="F16" s="815">
        <v>2520.2860731992146</v>
      </c>
    </row>
    <row r="17" spans="2:6" x14ac:dyDescent="0.25">
      <c r="B17" s="818" t="s">
        <v>937</v>
      </c>
      <c r="C17" s="819">
        <v>0.39411074986985706</v>
      </c>
      <c r="D17" s="819">
        <v>0.37332295689872119</v>
      </c>
      <c r="E17" s="819">
        <v>0.40344555505641133</v>
      </c>
      <c r="F17" s="819">
        <v>0.39190443569498445</v>
      </c>
    </row>
  </sheetData>
  <hyperlinks>
    <hyperlink ref="A1" location="Sommaire!A1" display="Retour sommaire"/>
  </hyperlink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2"/>
  <dimension ref="A1:B3"/>
  <sheetViews>
    <sheetView showGridLines="0" workbookViewId="0"/>
  </sheetViews>
  <sheetFormatPr baseColWidth="10" defaultRowHeight="15" x14ac:dyDescent="0.25"/>
  <sheetData>
    <row r="1" spans="1:2" x14ac:dyDescent="0.25">
      <c r="A1" s="2" t="s">
        <v>6</v>
      </c>
    </row>
    <row r="2" spans="1:2" ht="23.25" x14ac:dyDescent="0.35">
      <c r="B2" s="3" t="s">
        <v>941</v>
      </c>
    </row>
    <row r="3" spans="1:2" x14ac:dyDescent="0.25">
      <c r="B3" s="4" t="s">
        <v>910</v>
      </c>
    </row>
  </sheetData>
  <hyperlinks>
    <hyperlink ref="A1" location="Sommaire!A1" display="Retour sommaire"/>
  </hyperlinks>
  <pageMargins left="0.7" right="0.7" top="0.75" bottom="0.75" header="0.3" footer="0.3"/>
  <drawing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3"/>
  <dimension ref="A1:I9"/>
  <sheetViews>
    <sheetView showGridLines="0" zoomScale="85" zoomScaleNormal="85" workbookViewId="0">
      <selection activeCell="I18" sqref="I18"/>
    </sheetView>
  </sheetViews>
  <sheetFormatPr baseColWidth="10" defaultRowHeight="15" x14ac:dyDescent="0.25"/>
  <cols>
    <col min="2" max="2" width="46.140625" customWidth="1"/>
  </cols>
  <sheetData>
    <row r="1" spans="1:9" x14ac:dyDescent="0.25">
      <c r="A1" s="2" t="s">
        <v>6</v>
      </c>
    </row>
    <row r="2" spans="1:9" ht="23.25" x14ac:dyDescent="0.35">
      <c r="B2" s="3" t="s">
        <v>941</v>
      </c>
    </row>
    <row r="3" spans="1:9" x14ac:dyDescent="0.25">
      <c r="B3" s="4" t="s">
        <v>910</v>
      </c>
    </row>
    <row r="5" spans="1:9" x14ac:dyDescent="0.25">
      <c r="B5" s="823"/>
      <c r="C5" s="824">
        <v>2014</v>
      </c>
      <c r="D5" s="824">
        <v>2015</v>
      </c>
      <c r="E5" s="824">
        <v>2016</v>
      </c>
      <c r="F5" s="824">
        <v>2017</v>
      </c>
      <c r="G5" s="825">
        <v>2018</v>
      </c>
      <c r="H5" s="825">
        <v>2019</v>
      </c>
      <c r="I5" s="825">
        <v>2020</v>
      </c>
    </row>
    <row r="6" spans="1:9" x14ac:dyDescent="0.25">
      <c r="B6" s="826" t="s">
        <v>942</v>
      </c>
      <c r="C6" s="827">
        <v>614.75199485550002</v>
      </c>
      <c r="D6" s="827">
        <v>626.83838132649998</v>
      </c>
      <c r="E6" s="827">
        <v>734.70508844091739</v>
      </c>
      <c r="F6" s="827">
        <v>628.53263352053489</v>
      </c>
      <c r="G6" s="827">
        <v>777.16905212689869</v>
      </c>
      <c r="H6" s="827">
        <v>814.50985472086347</v>
      </c>
      <c r="I6" s="827">
        <v>1047.7197997722872</v>
      </c>
    </row>
    <row r="7" spans="1:9" x14ac:dyDescent="0.25">
      <c r="B7" s="828" t="s">
        <v>943</v>
      </c>
      <c r="C7" s="829">
        <v>1430.3423096484</v>
      </c>
      <c r="D7" s="830">
        <v>1373.179973543</v>
      </c>
      <c r="E7" s="830">
        <v>1561.0199948083502</v>
      </c>
      <c r="F7" s="830">
        <v>1598.1819751216167</v>
      </c>
      <c r="G7" s="830">
        <v>1335.9049761960371</v>
      </c>
      <c r="H7" s="830">
        <v>1340.6782505444744</v>
      </c>
      <c r="I7" s="830">
        <v>1379.8100956240567</v>
      </c>
    </row>
    <row r="8" spans="1:9" x14ac:dyDescent="0.25">
      <c r="B8" s="831" t="s">
        <v>944</v>
      </c>
      <c r="C8" s="827">
        <v>23.2033675355</v>
      </c>
      <c r="D8" s="827">
        <v>20.640718771300001</v>
      </c>
      <c r="E8" s="827">
        <v>57.620807460359998</v>
      </c>
      <c r="F8" s="827">
        <v>38.032111274932383</v>
      </c>
      <c r="G8" s="827">
        <v>61.182891140949685</v>
      </c>
      <c r="H8" s="827">
        <v>68.808251051729812</v>
      </c>
      <c r="I8" s="827">
        <v>72.713817984394112</v>
      </c>
    </row>
    <row r="9" spans="1:9" x14ac:dyDescent="0.25">
      <c r="B9" s="832" t="s">
        <v>945</v>
      </c>
      <c r="C9" s="832"/>
      <c r="D9" s="832"/>
      <c r="E9" s="832"/>
      <c r="F9" s="832"/>
      <c r="G9" s="833">
        <v>21.404491308930002</v>
      </c>
      <c r="H9" s="833">
        <v>24.939512249650001</v>
      </c>
      <c r="I9" s="833">
        <v>20.042359055409996</v>
      </c>
    </row>
  </sheetData>
  <hyperlinks>
    <hyperlink ref="A1" location="Sommaire!A1" display="Retour sommair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P12"/>
  <sheetViews>
    <sheetView showGridLines="0" workbookViewId="0">
      <selection activeCell="I27" sqref="I27"/>
    </sheetView>
  </sheetViews>
  <sheetFormatPr baseColWidth="10" defaultRowHeight="15" x14ac:dyDescent="0.25"/>
  <sheetData>
    <row r="1" spans="1:16" x14ac:dyDescent="0.25">
      <c r="A1" s="2" t="s">
        <v>6</v>
      </c>
    </row>
    <row r="2" spans="1:16" ht="23.25" x14ac:dyDescent="0.35">
      <c r="B2" s="3" t="s">
        <v>52</v>
      </c>
    </row>
    <row r="3" spans="1:16" x14ac:dyDescent="0.25">
      <c r="B3" s="4" t="s">
        <v>8</v>
      </c>
    </row>
    <row r="8" spans="1:16" x14ac:dyDescent="0.25">
      <c r="K8" s="882"/>
      <c r="L8" s="492">
        <v>2016</v>
      </c>
      <c r="M8" s="492">
        <v>2017</v>
      </c>
      <c r="N8" s="1078">
        <v>2018</v>
      </c>
      <c r="O8" s="492">
        <v>2019</v>
      </c>
      <c r="P8" s="1078">
        <v>2020</v>
      </c>
    </row>
    <row r="9" spans="1:16" x14ac:dyDescent="0.25">
      <c r="K9" s="1117" t="s">
        <v>1044</v>
      </c>
      <c r="L9" s="950">
        <v>361.9970086348481</v>
      </c>
      <c r="M9" s="951">
        <v>370.12536058379914</v>
      </c>
      <c r="N9" s="951">
        <v>390.17059120968838</v>
      </c>
      <c r="O9" s="951">
        <v>424.30104505293514</v>
      </c>
      <c r="P9" s="951">
        <v>452.30923529003547</v>
      </c>
    </row>
    <row r="10" spans="1:16" x14ac:dyDescent="0.25">
      <c r="K10" s="1118" t="s">
        <v>1045</v>
      </c>
      <c r="L10" s="952">
        <v>32.446786731360021</v>
      </c>
      <c r="M10" s="953">
        <v>27.38370019540168</v>
      </c>
      <c r="N10" s="953">
        <v>28.865942146089999</v>
      </c>
      <c r="O10" s="953">
        <v>25.96837093141</v>
      </c>
      <c r="P10" s="953">
        <v>28.280051577320005</v>
      </c>
    </row>
    <row r="11" spans="1:16" x14ac:dyDescent="0.25">
      <c r="K11" s="1118" t="s">
        <v>498</v>
      </c>
      <c r="L11" s="952">
        <v>67.413570960680062</v>
      </c>
      <c r="M11" s="953">
        <v>62.180629289220008</v>
      </c>
      <c r="N11" s="953">
        <v>64.556244309530001</v>
      </c>
      <c r="O11" s="953">
        <v>67.689766743280458</v>
      </c>
      <c r="P11" s="953">
        <v>68.856080374409061</v>
      </c>
    </row>
    <row r="12" spans="1:16" x14ac:dyDescent="0.25">
      <c r="K12" s="1119" t="s">
        <v>103</v>
      </c>
      <c r="L12" s="1120">
        <v>461.85736632688815</v>
      </c>
      <c r="M12" s="1121">
        <v>459.68969006842082</v>
      </c>
      <c r="N12" s="1121">
        <v>483.5927776653084</v>
      </c>
      <c r="O12" s="1121">
        <v>517.9591827276256</v>
      </c>
      <c r="P12" s="1121">
        <v>549.44536724176453</v>
      </c>
    </row>
  </sheetData>
  <hyperlinks>
    <hyperlink ref="A1" location="Sommaire!A1" display="Retour sommaire"/>
  </hyperlinks>
  <pageMargins left="0.7" right="0.7" top="0.75" bottom="0.75" header="0.3" footer="0.3"/>
  <drawing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4"/>
  <dimension ref="A1:B3"/>
  <sheetViews>
    <sheetView showGridLines="0" workbookViewId="0"/>
  </sheetViews>
  <sheetFormatPr baseColWidth="10" defaultRowHeight="15" x14ac:dyDescent="0.25"/>
  <sheetData>
    <row r="1" spans="1:2" x14ac:dyDescent="0.25">
      <c r="A1" s="2" t="s">
        <v>6</v>
      </c>
    </row>
    <row r="2" spans="1:2" ht="23.25" x14ac:dyDescent="0.35">
      <c r="B2" s="3" t="s">
        <v>948</v>
      </c>
    </row>
    <row r="3" spans="1:2" x14ac:dyDescent="0.25">
      <c r="B3" s="4" t="s">
        <v>910</v>
      </c>
    </row>
  </sheetData>
  <hyperlinks>
    <hyperlink ref="A1" location="Sommaire!A1" display="Retour sommaire"/>
  </hyperlinks>
  <pageMargins left="0.7" right="0.7" top="0.75" bottom="0.75" header="0.3" footer="0.3"/>
  <drawing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5"/>
  <dimension ref="A1:I8"/>
  <sheetViews>
    <sheetView showGridLines="0" workbookViewId="0">
      <selection activeCell="K7" sqref="K7"/>
    </sheetView>
  </sheetViews>
  <sheetFormatPr baseColWidth="10" defaultRowHeight="15" x14ac:dyDescent="0.25"/>
  <cols>
    <col min="2" max="2" width="23.42578125" customWidth="1"/>
  </cols>
  <sheetData>
    <row r="1" spans="1:9" x14ac:dyDescent="0.25">
      <c r="A1" s="2" t="s">
        <v>6</v>
      </c>
    </row>
    <row r="2" spans="1:9" ht="23.25" x14ac:dyDescent="0.35">
      <c r="B2" s="3" t="s">
        <v>948</v>
      </c>
    </row>
    <row r="3" spans="1:9" x14ac:dyDescent="0.25">
      <c r="B3" s="4" t="s">
        <v>910</v>
      </c>
    </row>
    <row r="5" spans="1:9" x14ac:dyDescent="0.25">
      <c r="B5" s="55"/>
      <c r="C5" s="824">
        <v>2014</v>
      </c>
      <c r="D5" s="824">
        <v>2015</v>
      </c>
      <c r="E5" s="824">
        <v>2016</v>
      </c>
      <c r="F5" s="824">
        <v>2017</v>
      </c>
      <c r="G5" s="824">
        <v>2018</v>
      </c>
      <c r="H5" s="825">
        <v>2019</v>
      </c>
      <c r="I5" s="825">
        <v>2020</v>
      </c>
    </row>
    <row r="6" spans="1:9" x14ac:dyDescent="0.25">
      <c r="B6" s="1072" t="s">
        <v>538</v>
      </c>
      <c r="C6" s="1071">
        <v>3.5269345141853398E-2</v>
      </c>
      <c r="D6" s="1071">
        <v>3.3718319001802159E-2</v>
      </c>
      <c r="E6" s="1071">
        <v>3.2763441984275353E-2</v>
      </c>
      <c r="F6" s="1071">
        <v>2.9341090184869596E-2</v>
      </c>
      <c r="G6" s="1071">
        <v>2.8330813559532517E-2</v>
      </c>
      <c r="H6" s="1071">
        <v>2.6684261467170539E-2</v>
      </c>
      <c r="I6" s="1071">
        <v>2.418414986210787E-2</v>
      </c>
    </row>
    <row r="7" spans="1:9" x14ac:dyDescent="0.25">
      <c r="B7" s="780" t="s">
        <v>234</v>
      </c>
      <c r="C7" s="524">
        <v>3.8479910693893969E-2</v>
      </c>
      <c r="D7" s="524">
        <v>3.676991177579042E-2</v>
      </c>
      <c r="E7" s="524">
        <v>3.6099569292503457E-2</v>
      </c>
      <c r="F7" s="524">
        <v>3.2282873649155247E-2</v>
      </c>
      <c r="G7" s="524">
        <v>2.8894886356218692E-2</v>
      </c>
      <c r="H7" s="524">
        <v>2.7075041158307337E-2</v>
      </c>
      <c r="I7" s="524">
        <v>2.4004285528089288E-2</v>
      </c>
    </row>
    <row r="8" spans="1:9" x14ac:dyDescent="0.25">
      <c r="B8" s="358" t="s">
        <v>235</v>
      </c>
      <c r="C8" s="524">
        <v>2.3471218250721168E-2</v>
      </c>
      <c r="D8" s="524">
        <v>2.2349094955039155E-2</v>
      </c>
      <c r="E8" s="524">
        <v>2.0566284746192754E-2</v>
      </c>
      <c r="F8" s="524">
        <v>1.8683220439910692E-2</v>
      </c>
      <c r="G8" s="524">
        <v>1.9866900167123454E-2</v>
      </c>
      <c r="H8" s="524">
        <v>2.0088868849880509E-2</v>
      </c>
      <c r="I8" s="524">
        <v>2.9805358723513406E-2</v>
      </c>
    </row>
  </sheetData>
  <hyperlinks>
    <hyperlink ref="A1" location="Sommaire!A1" display="Retour sommaire"/>
  </hyperlink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6"/>
  <dimension ref="A1:B3"/>
  <sheetViews>
    <sheetView showGridLines="0" workbookViewId="0">
      <selection activeCell="I30" sqref="I30"/>
    </sheetView>
  </sheetViews>
  <sheetFormatPr baseColWidth="10" defaultRowHeight="15" x14ac:dyDescent="0.25"/>
  <sheetData>
    <row r="1" spans="1:2" x14ac:dyDescent="0.25">
      <c r="A1" s="2" t="s">
        <v>6</v>
      </c>
    </row>
    <row r="2" spans="1:2" ht="23.25" x14ac:dyDescent="0.35">
      <c r="B2" s="3" t="s">
        <v>951</v>
      </c>
    </row>
    <row r="3" spans="1:2" x14ac:dyDescent="0.25">
      <c r="B3" s="4" t="s">
        <v>910</v>
      </c>
    </row>
  </sheetData>
  <hyperlinks>
    <hyperlink ref="A1" location="Sommaire!A1" display="Retour sommaire"/>
  </hyperlinks>
  <pageMargins left="0.7" right="0.7" top="0.75" bottom="0.75" header="0.3" footer="0.3"/>
  <drawing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7"/>
  <dimension ref="A1:I8"/>
  <sheetViews>
    <sheetView showGridLines="0" workbookViewId="0">
      <selection activeCell="J14" sqref="J14"/>
    </sheetView>
  </sheetViews>
  <sheetFormatPr baseColWidth="10" defaultRowHeight="15" x14ac:dyDescent="0.25"/>
  <cols>
    <col min="2" max="2" width="24.85546875" customWidth="1"/>
  </cols>
  <sheetData>
    <row r="1" spans="1:9" x14ac:dyDescent="0.25">
      <c r="A1" s="2" t="s">
        <v>6</v>
      </c>
    </row>
    <row r="2" spans="1:9" ht="23.25" x14ac:dyDescent="0.35">
      <c r="B2" s="3" t="s">
        <v>951</v>
      </c>
    </row>
    <row r="3" spans="1:9" x14ac:dyDescent="0.25">
      <c r="B3" s="4" t="s">
        <v>910</v>
      </c>
    </row>
    <row r="5" spans="1:9" x14ac:dyDescent="0.25">
      <c r="C5" s="834">
        <v>2014</v>
      </c>
      <c r="D5" s="834">
        <v>2015</v>
      </c>
      <c r="E5" s="834">
        <v>2016</v>
      </c>
      <c r="F5" s="834">
        <v>2017</v>
      </c>
      <c r="G5" s="834">
        <v>2018</v>
      </c>
      <c r="H5" s="835">
        <v>2019</v>
      </c>
      <c r="I5" s="835">
        <v>2020</v>
      </c>
    </row>
    <row r="6" spans="1:9" x14ac:dyDescent="0.25">
      <c r="B6" s="836" t="s">
        <v>538</v>
      </c>
      <c r="C6" s="837">
        <v>0.19809794648070797</v>
      </c>
      <c r="D6" s="838">
        <v>0.20450802788595815</v>
      </c>
      <c r="E6" s="838">
        <v>0.22141400075703777</v>
      </c>
      <c r="F6" s="838">
        <v>0.2026</v>
      </c>
      <c r="G6" s="838">
        <v>0.20002295140576565</v>
      </c>
      <c r="H6" s="838">
        <v>0.19583744564208058</v>
      </c>
      <c r="I6" s="838">
        <v>0.18567566399625904</v>
      </c>
    </row>
    <row r="7" spans="1:9" x14ac:dyDescent="0.25">
      <c r="B7" s="839" t="s">
        <v>234</v>
      </c>
      <c r="C7" s="840">
        <v>0.20289753598084753</v>
      </c>
      <c r="D7" s="841">
        <v>0.20913522422897882</v>
      </c>
      <c r="E7" s="841">
        <v>0.22943625394047173</v>
      </c>
      <c r="F7" s="841">
        <v>0.20380000000000001</v>
      </c>
      <c r="G7" s="841">
        <v>0.20009867578187537</v>
      </c>
      <c r="H7" s="841">
        <v>0.19606896845182467</v>
      </c>
      <c r="I7" s="841">
        <v>0.1830713871776754</v>
      </c>
    </row>
    <row r="8" spans="1:9" x14ac:dyDescent="0.25">
      <c r="B8" s="842" t="s">
        <v>235</v>
      </c>
      <c r="C8" s="840">
        <v>0.16492559719484765</v>
      </c>
      <c r="D8" s="841">
        <v>0.17168211793306309</v>
      </c>
      <c r="E8" s="841">
        <v>0.16402582237700328</v>
      </c>
      <c r="F8" s="841">
        <v>0.1845</v>
      </c>
      <c r="G8" s="841">
        <v>0.19846373848405718</v>
      </c>
      <c r="H8" s="841">
        <v>0.1909010581726156</v>
      </c>
      <c r="I8" s="841">
        <v>0.24811449191417589</v>
      </c>
    </row>
  </sheetData>
  <hyperlinks>
    <hyperlink ref="A1" location="Sommaire!A1" display="Retour sommaire"/>
  </hyperlink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8"/>
  <dimension ref="A1:F10"/>
  <sheetViews>
    <sheetView showGridLines="0" workbookViewId="0">
      <selection activeCell="G34" sqref="G34"/>
    </sheetView>
  </sheetViews>
  <sheetFormatPr baseColWidth="10" defaultRowHeight="15" x14ac:dyDescent="0.25"/>
  <sheetData>
    <row r="1" spans="1:6" x14ac:dyDescent="0.25">
      <c r="A1" s="2" t="s">
        <v>6</v>
      </c>
    </row>
    <row r="2" spans="1:6" ht="23.25" x14ac:dyDescent="0.35">
      <c r="B2" s="3" t="s">
        <v>954</v>
      </c>
    </row>
    <row r="3" spans="1:6" x14ac:dyDescent="0.25">
      <c r="B3" s="4" t="s">
        <v>910</v>
      </c>
    </row>
    <row r="5" spans="1:6" ht="45" x14ac:dyDescent="0.25">
      <c r="B5" s="155"/>
      <c r="C5" s="692" t="s">
        <v>546</v>
      </c>
      <c r="D5" s="692" t="s">
        <v>235</v>
      </c>
      <c r="E5" s="693" t="s">
        <v>533</v>
      </c>
      <c r="F5" s="693" t="s">
        <v>538</v>
      </c>
    </row>
    <row r="6" spans="1:6" x14ac:dyDescent="0.25">
      <c r="B6" s="843">
        <v>2016</v>
      </c>
      <c r="C6" s="844">
        <v>4.8000000000000001E-2</v>
      </c>
      <c r="D6" s="844">
        <v>7.4999999999999997E-2</v>
      </c>
      <c r="E6" s="844">
        <v>0.08</v>
      </c>
      <c r="F6" s="845">
        <v>0.05</v>
      </c>
    </row>
    <row r="7" spans="1:6" x14ac:dyDescent="0.25">
      <c r="B7" s="846">
        <v>2017</v>
      </c>
      <c r="C7" s="847">
        <v>4.9416948070610846E-2</v>
      </c>
      <c r="D7" s="847">
        <v>7.440608148088973E-2</v>
      </c>
      <c r="E7" s="847">
        <v>7.1143017100078101E-2</v>
      </c>
      <c r="F7" s="848">
        <v>5.1748943264915359E-2</v>
      </c>
    </row>
    <row r="8" spans="1:6" x14ac:dyDescent="0.25">
      <c r="B8" s="849">
        <v>2018</v>
      </c>
      <c r="C8" s="844">
        <v>4.920705062624442E-2</v>
      </c>
      <c r="D8" s="844">
        <v>8.0126007164134247E-2</v>
      </c>
      <c r="E8" s="844">
        <v>7.2600565716731749E-2</v>
      </c>
      <c r="F8" s="845">
        <v>5.2026263773777282E-2</v>
      </c>
    </row>
    <row r="9" spans="1:6" x14ac:dyDescent="0.25">
      <c r="B9" s="846">
        <v>2019</v>
      </c>
      <c r="C9" s="847">
        <v>5.1941481797902887E-2</v>
      </c>
      <c r="D9" s="847">
        <v>8.3252808474077344E-2</v>
      </c>
      <c r="E9" s="847">
        <v>6.6641815319279929E-2</v>
      </c>
      <c r="F9" s="848">
        <v>5.4637567841778548E-2</v>
      </c>
    </row>
    <row r="10" spans="1:6" x14ac:dyDescent="0.25">
      <c r="B10" s="849">
        <v>2020</v>
      </c>
      <c r="C10" s="844">
        <v>5.5112502930123396E-2</v>
      </c>
      <c r="D10" s="844">
        <v>8.7424926530534131E-2</v>
      </c>
      <c r="E10" s="844">
        <v>6.5807107633841705E-2</v>
      </c>
      <c r="F10" s="845">
        <v>5.7701458357514217E-2</v>
      </c>
    </row>
  </sheetData>
  <hyperlinks>
    <hyperlink ref="A1" location="Sommaire!A1" display="Retour sommaire"/>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9"/>
  <dimension ref="A1:B3"/>
  <sheetViews>
    <sheetView showGridLines="0" workbookViewId="0">
      <selection activeCell="B3" sqref="B3"/>
    </sheetView>
  </sheetViews>
  <sheetFormatPr baseColWidth="10" defaultRowHeight="15" x14ac:dyDescent="0.25"/>
  <sheetData>
    <row r="1" spans="1:2" x14ac:dyDescent="0.25">
      <c r="A1" s="2" t="s">
        <v>6</v>
      </c>
    </row>
    <row r="2" spans="1:2" ht="23.25" x14ac:dyDescent="0.35">
      <c r="B2" s="3" t="s">
        <v>1058</v>
      </c>
    </row>
    <row r="3" spans="1:2" x14ac:dyDescent="0.25">
      <c r="B3" s="4" t="s">
        <v>910</v>
      </c>
    </row>
  </sheetData>
  <hyperlinks>
    <hyperlink ref="A1" location="Sommaire!A1" display="Retour sommaire"/>
  </hyperlinks>
  <pageMargins left="0.7" right="0.7" top="0.75" bottom="0.75" header="0.3" footer="0.3"/>
  <drawing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0"/>
  <dimension ref="A1:F9"/>
  <sheetViews>
    <sheetView showGridLines="0" workbookViewId="0">
      <selection activeCell="B3" sqref="B3"/>
    </sheetView>
  </sheetViews>
  <sheetFormatPr baseColWidth="10" defaultRowHeight="15" x14ac:dyDescent="0.25"/>
  <cols>
    <col min="2" max="2" width="39.5703125" customWidth="1"/>
  </cols>
  <sheetData>
    <row r="1" spans="1:6" x14ac:dyDescent="0.25">
      <c r="A1" s="2" t="s">
        <v>6</v>
      </c>
    </row>
    <row r="2" spans="1:6" ht="23.25" x14ac:dyDescent="0.35">
      <c r="B2" s="3" t="s">
        <v>1058</v>
      </c>
    </row>
    <row r="3" spans="1:6" x14ac:dyDescent="0.25">
      <c r="B3" s="4" t="s">
        <v>910</v>
      </c>
    </row>
    <row r="5" spans="1:6" ht="33.75" x14ac:dyDescent="0.25">
      <c r="B5" s="850"/>
      <c r="C5" s="851" t="s">
        <v>234</v>
      </c>
      <c r="D5" s="851" t="s">
        <v>235</v>
      </c>
      <c r="E5" s="851" t="s">
        <v>533</v>
      </c>
      <c r="F5" s="852" t="s">
        <v>103</v>
      </c>
    </row>
    <row r="6" spans="1:6" x14ac:dyDescent="0.25">
      <c r="B6" s="165" t="s">
        <v>957</v>
      </c>
      <c r="C6" s="853">
        <v>680.89215867668997</v>
      </c>
      <c r="D6" s="853">
        <v>27.822924946999997</v>
      </c>
      <c r="E6" s="853">
        <v>0.35021014097000003</v>
      </c>
      <c r="F6" s="853">
        <v>709.06529376465994</v>
      </c>
    </row>
    <row r="7" spans="1:6" x14ac:dyDescent="0.25">
      <c r="B7" s="854" t="s">
        <v>958</v>
      </c>
      <c r="C7" s="855">
        <v>412.69938611385993</v>
      </c>
      <c r="D7" s="855">
        <v>23.657501321024522</v>
      </c>
      <c r="E7" s="855">
        <v>0.61834958051331557</v>
      </c>
      <c r="F7" s="856">
        <v>436.97523701539774</v>
      </c>
    </row>
    <row r="8" spans="1:6" x14ac:dyDescent="0.25">
      <c r="B8" s="158" t="s">
        <v>959</v>
      </c>
      <c r="C8" s="853">
        <v>617.02925318325993</v>
      </c>
      <c r="D8" s="853">
        <v>57.451062829027357</v>
      </c>
      <c r="E8" s="853">
        <v>8.5261816179952561</v>
      </c>
      <c r="F8" s="853">
        <v>683.00649763028252</v>
      </c>
    </row>
    <row r="9" spans="1:6" x14ac:dyDescent="0.25">
      <c r="B9" s="854" t="s">
        <v>247</v>
      </c>
      <c r="C9" s="855">
        <v>5425.7934865127399</v>
      </c>
      <c r="D9" s="855">
        <v>463.49093501565881</v>
      </c>
      <c r="E9" s="855">
        <v>170.80898727952015</v>
      </c>
      <c r="F9" s="856">
        <v>6060.0934088079193</v>
      </c>
    </row>
  </sheetData>
  <hyperlinks>
    <hyperlink ref="A1" location="Sommaire!A1" display="Retour sommaire"/>
  </hyperlink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1"/>
  <dimension ref="A1:B3"/>
  <sheetViews>
    <sheetView showGridLines="0" workbookViewId="0"/>
  </sheetViews>
  <sheetFormatPr baseColWidth="10" defaultRowHeight="15" x14ac:dyDescent="0.25"/>
  <sheetData>
    <row r="1" spans="1:2" x14ac:dyDescent="0.25">
      <c r="A1" s="2" t="s">
        <v>6</v>
      </c>
    </row>
    <row r="2" spans="1:2" ht="23.25" x14ac:dyDescent="0.35">
      <c r="B2" s="3" t="s">
        <v>962</v>
      </c>
    </row>
    <row r="3" spans="1:2" x14ac:dyDescent="0.25">
      <c r="B3" s="4" t="s">
        <v>963</v>
      </c>
    </row>
  </sheetData>
  <hyperlinks>
    <hyperlink ref="A1" location="Sommaire!A1" display="Retour sommaire"/>
  </hyperlinks>
  <pageMargins left="0.7" right="0.7" top="0.75" bottom="0.75" header="0.3" footer="0.3"/>
  <drawing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2"/>
  <dimension ref="A1:F9"/>
  <sheetViews>
    <sheetView showGridLines="0" workbookViewId="0">
      <selection activeCell="G15" sqref="G15"/>
    </sheetView>
  </sheetViews>
  <sheetFormatPr baseColWidth="10" defaultRowHeight="15" x14ac:dyDescent="0.25"/>
  <sheetData>
    <row r="1" spans="1:6" x14ac:dyDescent="0.25">
      <c r="A1" s="2" t="s">
        <v>6</v>
      </c>
    </row>
    <row r="2" spans="1:6" ht="23.25" x14ac:dyDescent="0.35">
      <c r="B2" s="3" t="s">
        <v>962</v>
      </c>
    </row>
    <row r="3" spans="1:6" x14ac:dyDescent="0.25">
      <c r="B3" s="4" t="s">
        <v>963</v>
      </c>
    </row>
    <row r="5" spans="1:6" x14ac:dyDescent="0.25">
      <c r="B5" s="155"/>
      <c r="C5" s="857">
        <v>2017</v>
      </c>
      <c r="D5" s="857">
        <v>2018</v>
      </c>
      <c r="E5" s="858">
        <v>2019</v>
      </c>
      <c r="F5" s="1073">
        <v>2020</v>
      </c>
    </row>
    <row r="6" spans="1:6" x14ac:dyDescent="0.25">
      <c r="B6" s="850" t="s">
        <v>632</v>
      </c>
      <c r="C6" s="859">
        <v>5.3925000000000001E-2</v>
      </c>
      <c r="D6" s="860">
        <v>5.6127000000000003E-2</v>
      </c>
      <c r="E6" s="860">
        <v>5.4835000000000002E-2</v>
      </c>
      <c r="F6" s="860">
        <v>6.1231195199999998E-2</v>
      </c>
    </row>
    <row r="7" spans="1:6" x14ac:dyDescent="0.25">
      <c r="B7" s="861" t="s">
        <v>633</v>
      </c>
      <c r="C7" s="862">
        <v>0.10800000000000001</v>
      </c>
      <c r="D7" s="863">
        <v>0.10404099999999999</v>
      </c>
      <c r="E7" s="863">
        <v>9.9644499999999997E-2</v>
      </c>
      <c r="F7" s="863">
        <v>9.4361E-2</v>
      </c>
    </row>
    <row r="8" spans="1:6" x14ac:dyDescent="0.25">
      <c r="B8" s="850" t="s">
        <v>634</v>
      </c>
      <c r="C8" s="864">
        <v>0.23535450664625437</v>
      </c>
      <c r="D8" s="377">
        <v>0.24410000000000001</v>
      </c>
      <c r="E8" s="377">
        <v>0.22587761656121957</v>
      </c>
      <c r="F8" s="377">
        <v>0.236042</v>
      </c>
    </row>
    <row r="9" spans="1:6" x14ac:dyDescent="0.25">
      <c r="B9" s="861" t="s">
        <v>964</v>
      </c>
      <c r="C9" s="865">
        <v>5.2202986675694264E-2</v>
      </c>
      <c r="D9" s="866">
        <v>5.2026263773777295E-2</v>
      </c>
      <c r="E9" s="866">
        <v>5.4637567841778527E-2</v>
      </c>
      <c r="F9" s="866">
        <v>5.770145835751421E-2</v>
      </c>
    </row>
  </sheetData>
  <hyperlinks>
    <hyperlink ref="A1" location="Sommaire!A1" display="Retour sommaire"/>
  </hyperlink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3"/>
  <dimension ref="A1:H11"/>
  <sheetViews>
    <sheetView showGridLines="0" workbookViewId="0">
      <selection activeCell="D8" sqref="D8"/>
    </sheetView>
  </sheetViews>
  <sheetFormatPr baseColWidth="10" defaultRowHeight="15" x14ac:dyDescent="0.25"/>
  <cols>
    <col min="2" max="2" width="24" customWidth="1"/>
    <col min="3" max="3" width="13.28515625" customWidth="1"/>
    <col min="4" max="4" width="17.7109375" customWidth="1"/>
  </cols>
  <sheetData>
    <row r="1" spans="1:8" x14ac:dyDescent="0.25">
      <c r="A1" s="2" t="s">
        <v>6</v>
      </c>
    </row>
    <row r="2" spans="1:8" ht="23.25" x14ac:dyDescent="0.35">
      <c r="B2" s="3" t="s">
        <v>967</v>
      </c>
    </row>
    <row r="3" spans="1:8" s="1034" customFormat="1" ht="63" customHeight="1" x14ac:dyDescent="0.25">
      <c r="B3" s="1185" t="s">
        <v>968</v>
      </c>
      <c r="C3" s="1186"/>
      <c r="D3" s="1186"/>
      <c r="E3" s="1186"/>
      <c r="F3" s="1186"/>
      <c r="G3" s="1186"/>
      <c r="H3" s="1186"/>
    </row>
    <row r="5" spans="1:8" x14ac:dyDescent="0.25">
      <c r="B5" s="867" t="s">
        <v>969</v>
      </c>
      <c r="C5" s="630" t="s">
        <v>970</v>
      </c>
      <c r="D5" s="868" t="s">
        <v>971</v>
      </c>
    </row>
    <row r="6" spans="1:8" x14ac:dyDescent="0.25">
      <c r="B6" s="55" t="s">
        <v>972</v>
      </c>
      <c r="C6" s="869">
        <v>1.4999999999999999E-2</v>
      </c>
      <c r="D6" s="870">
        <v>1.4999999999999999E-2</v>
      </c>
    </row>
    <row r="7" spans="1:8" x14ac:dyDescent="0.25">
      <c r="B7" s="871" t="s">
        <v>973</v>
      </c>
      <c r="C7" s="872">
        <v>0.01</v>
      </c>
      <c r="D7" s="873">
        <v>0.01</v>
      </c>
    </row>
    <row r="8" spans="1:8" x14ac:dyDescent="0.25">
      <c r="B8" s="55" t="s">
        <v>974</v>
      </c>
      <c r="C8" s="869">
        <v>0.01</v>
      </c>
      <c r="D8" s="870">
        <v>0.01</v>
      </c>
    </row>
    <row r="9" spans="1:8" x14ac:dyDescent="0.25">
      <c r="B9" s="871" t="s">
        <v>975</v>
      </c>
      <c r="C9" s="872">
        <v>0.01</v>
      </c>
      <c r="D9" s="873">
        <v>0.01</v>
      </c>
    </row>
    <row r="10" spans="1:8" x14ac:dyDescent="0.25">
      <c r="B10" s="55" t="s">
        <v>976</v>
      </c>
      <c r="C10" s="869">
        <v>5.0000000000000001E-3</v>
      </c>
      <c r="D10" s="870"/>
    </row>
    <row r="11" spans="1:8" x14ac:dyDescent="0.25">
      <c r="B11" s="871" t="s">
        <v>977</v>
      </c>
      <c r="C11" s="872">
        <v>2.5000000000000001E-3</v>
      </c>
      <c r="D11" s="873"/>
    </row>
  </sheetData>
  <mergeCells count="1">
    <mergeCell ref="B3:H3"/>
  </mergeCells>
  <hyperlinks>
    <hyperlink ref="A1" location="Sommaire!A1" display="Retour sommair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O14"/>
  <sheetViews>
    <sheetView showGridLines="0" workbookViewId="0">
      <selection activeCell="O28" sqref="O28"/>
    </sheetView>
  </sheetViews>
  <sheetFormatPr baseColWidth="10" defaultRowHeight="15" x14ac:dyDescent="0.25"/>
  <cols>
    <col min="11" max="11" width="32.28515625" customWidth="1"/>
  </cols>
  <sheetData>
    <row r="1" spans="1:15" x14ac:dyDescent="0.25">
      <c r="A1" s="2" t="s">
        <v>6</v>
      </c>
    </row>
    <row r="2" spans="1:15" ht="23.25" x14ac:dyDescent="0.35">
      <c r="B2" s="3" t="s">
        <v>55</v>
      </c>
    </row>
    <row r="3" spans="1:15" x14ac:dyDescent="0.25">
      <c r="B3" s="4" t="s">
        <v>8</v>
      </c>
    </row>
    <row r="8" spans="1:15" x14ac:dyDescent="0.25">
      <c r="K8" s="954" t="s">
        <v>233</v>
      </c>
      <c r="L8" s="1182">
        <v>2019</v>
      </c>
      <c r="M8" s="1183"/>
      <c r="N8" s="1182">
        <v>2020</v>
      </c>
      <c r="O8" s="1184"/>
    </row>
    <row r="9" spans="1:15" x14ac:dyDescent="0.25">
      <c r="K9" s="955" t="s">
        <v>1046</v>
      </c>
      <c r="L9" s="956">
        <v>1862.1405656748368</v>
      </c>
      <c r="M9" s="957">
        <v>0.66451521981793049</v>
      </c>
      <c r="N9" s="956">
        <v>1880.4518658894112</v>
      </c>
      <c r="O9" s="1122">
        <v>0.67104970916397533</v>
      </c>
    </row>
    <row r="10" spans="1:15" ht="45" x14ac:dyDescent="0.25">
      <c r="K10" s="955" t="s">
        <v>1047</v>
      </c>
      <c r="L10" s="956">
        <v>293.78756948771002</v>
      </c>
      <c r="M10" s="957">
        <v>0.1048397284912546</v>
      </c>
      <c r="N10" s="956">
        <v>309.02741349714006</v>
      </c>
      <c r="O10" s="1122">
        <v>0.110278151604199</v>
      </c>
    </row>
    <row r="11" spans="1:15" x14ac:dyDescent="0.25">
      <c r="K11" s="955" t="s">
        <v>1048</v>
      </c>
      <c r="L11" s="956">
        <v>271.2261546163013</v>
      </c>
      <c r="M11" s="957">
        <v>9.6788562086829885E-2</v>
      </c>
      <c r="N11" s="956">
        <v>274.30498790393949</v>
      </c>
      <c r="O11" s="1122">
        <v>9.7887260872856388E-2</v>
      </c>
    </row>
    <row r="12" spans="1:15" ht="30" x14ac:dyDescent="0.25">
      <c r="K12" s="955" t="s">
        <v>1049</v>
      </c>
      <c r="L12" s="956">
        <v>162.30168908133177</v>
      </c>
      <c r="M12" s="957">
        <v>5.7918260621542941E-2</v>
      </c>
      <c r="N12" s="956">
        <v>186.92392644413047</v>
      </c>
      <c r="O12" s="1122">
        <v>6.6704842996230598E-2</v>
      </c>
    </row>
    <row r="13" spans="1:15" x14ac:dyDescent="0.25">
      <c r="K13" s="955" t="s">
        <v>202</v>
      </c>
      <c r="L13" s="956">
        <v>143.3460474390854</v>
      </c>
      <c r="M13" s="957">
        <v>5.1153834452607412E-2</v>
      </c>
      <c r="N13" s="956">
        <v>151.54600622943946</v>
      </c>
      <c r="O13" s="1122">
        <v>5.4080035362738706E-2</v>
      </c>
    </row>
    <row r="14" spans="1:15" x14ac:dyDescent="0.25">
      <c r="K14" s="958" t="s">
        <v>103</v>
      </c>
      <c r="L14" s="959">
        <v>2732.8020262992654</v>
      </c>
      <c r="M14" s="960">
        <v>0.97521560547016528</v>
      </c>
      <c r="N14" s="959">
        <v>2802.2541999640607</v>
      </c>
      <c r="O14" s="1123">
        <v>1</v>
      </c>
    </row>
  </sheetData>
  <mergeCells count="2">
    <mergeCell ref="L8:M8"/>
    <mergeCell ref="N8:O8"/>
  </mergeCells>
  <hyperlinks>
    <hyperlink ref="A1" location="Sommaire!A1" display="Retour sommaire"/>
  </hyperlinks>
  <pageMargins left="0.7" right="0.7" top="0.75" bottom="0.75" header="0.3" footer="0.3"/>
  <drawing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4"/>
  <dimension ref="A1:B3"/>
  <sheetViews>
    <sheetView showGridLines="0" workbookViewId="0"/>
  </sheetViews>
  <sheetFormatPr baseColWidth="10" defaultRowHeight="15" x14ac:dyDescent="0.25"/>
  <sheetData>
    <row r="1" spans="1:2" x14ac:dyDescent="0.25">
      <c r="A1" s="2" t="s">
        <v>6</v>
      </c>
    </row>
    <row r="2" spans="1:2" ht="23.25" x14ac:dyDescent="0.35">
      <c r="B2" s="3" t="s">
        <v>980</v>
      </c>
    </row>
    <row r="3" spans="1:2" x14ac:dyDescent="0.25">
      <c r="B3" s="4" t="s">
        <v>981</v>
      </c>
    </row>
  </sheetData>
  <hyperlinks>
    <hyperlink ref="A1" location="Sommaire!A1" display="Retour sommaire"/>
  </hyperlinks>
  <pageMargins left="0.7" right="0.7" top="0.75" bottom="0.75" header="0.3" footer="0.3"/>
  <drawing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5"/>
  <dimension ref="A1:D40"/>
  <sheetViews>
    <sheetView showGridLines="0" workbookViewId="0">
      <selection activeCell="A2" sqref="A2"/>
    </sheetView>
  </sheetViews>
  <sheetFormatPr baseColWidth="10" defaultRowHeight="15" x14ac:dyDescent="0.25"/>
  <cols>
    <col min="2" max="2" width="26.7109375" customWidth="1"/>
  </cols>
  <sheetData>
    <row r="1" spans="1:4" x14ac:dyDescent="0.25">
      <c r="A1" s="2" t="s">
        <v>6</v>
      </c>
    </row>
    <row r="2" spans="1:4" ht="23.25" x14ac:dyDescent="0.35">
      <c r="B2" s="3" t="s">
        <v>980</v>
      </c>
    </row>
    <row r="3" spans="1:4" x14ac:dyDescent="0.25">
      <c r="B3" s="4" t="s">
        <v>981</v>
      </c>
    </row>
    <row r="5" spans="1:4" x14ac:dyDescent="0.25">
      <c r="B5" s="1035" t="s">
        <v>982</v>
      </c>
      <c r="C5" s="1036" t="s">
        <v>262</v>
      </c>
      <c r="D5" s="630" t="s">
        <v>983</v>
      </c>
    </row>
    <row r="6" spans="1:4" x14ac:dyDescent="0.25">
      <c r="B6" s="1330" t="s">
        <v>984</v>
      </c>
      <c r="C6" s="874">
        <v>2015</v>
      </c>
      <c r="D6" s="1037">
        <v>2474</v>
      </c>
    </row>
    <row r="7" spans="1:4" x14ac:dyDescent="0.25">
      <c r="B7" s="1331"/>
      <c r="C7" s="874">
        <v>2016</v>
      </c>
      <c r="D7" s="1037">
        <v>2454.3486584208777</v>
      </c>
    </row>
    <row r="8" spans="1:4" x14ac:dyDescent="0.25">
      <c r="B8" s="1331"/>
      <c r="C8" s="874">
        <v>2017</v>
      </c>
      <c r="D8" s="1037">
        <v>2479</v>
      </c>
    </row>
    <row r="9" spans="1:4" x14ac:dyDescent="0.25">
      <c r="B9" s="1331"/>
      <c r="C9" s="874">
        <v>2018</v>
      </c>
      <c r="D9" s="1037">
        <v>2605</v>
      </c>
    </row>
    <row r="10" spans="1:4" x14ac:dyDescent="0.25">
      <c r="B10" s="1245"/>
      <c r="C10" s="874">
        <v>2019</v>
      </c>
      <c r="D10" s="1037">
        <v>2586</v>
      </c>
    </row>
    <row r="11" spans="1:4" x14ac:dyDescent="0.25">
      <c r="B11" s="1330" t="s">
        <v>985</v>
      </c>
      <c r="C11" s="874">
        <v>2015</v>
      </c>
      <c r="D11" s="1037">
        <v>1948</v>
      </c>
    </row>
    <row r="12" spans="1:4" x14ac:dyDescent="0.25">
      <c r="B12" s="1331"/>
      <c r="C12" s="874">
        <v>2016</v>
      </c>
      <c r="D12" s="1037">
        <v>1960.4782607081033</v>
      </c>
    </row>
    <row r="13" spans="1:4" x14ac:dyDescent="0.25">
      <c r="B13" s="1331"/>
      <c r="C13" s="874">
        <v>2017</v>
      </c>
      <c r="D13" s="1037">
        <v>1877</v>
      </c>
    </row>
    <row r="14" spans="1:4" x14ac:dyDescent="0.25">
      <c r="B14" s="1331"/>
      <c r="C14" s="874">
        <v>2018</v>
      </c>
      <c r="D14" s="1037">
        <v>1851</v>
      </c>
    </row>
    <row r="15" spans="1:4" x14ac:dyDescent="0.25">
      <c r="B15" s="1245"/>
      <c r="C15" s="874">
        <v>2019</v>
      </c>
      <c r="D15" s="1037">
        <v>1778</v>
      </c>
    </row>
    <row r="16" spans="1:4" x14ac:dyDescent="0.25">
      <c r="B16" s="1330" t="s">
        <v>986</v>
      </c>
      <c r="C16" s="874">
        <v>2015</v>
      </c>
      <c r="D16" s="1037">
        <v>1767</v>
      </c>
    </row>
    <row r="17" spans="2:4" x14ac:dyDescent="0.25">
      <c r="B17" s="1331"/>
      <c r="C17" s="874">
        <v>2016</v>
      </c>
      <c r="D17" s="1037">
        <v>1699.9533855264831</v>
      </c>
    </row>
    <row r="18" spans="2:4" x14ac:dyDescent="0.25">
      <c r="B18" s="1331"/>
      <c r="C18" s="874">
        <v>2017</v>
      </c>
      <c r="D18" s="1037">
        <v>1741</v>
      </c>
    </row>
    <row r="19" spans="2:4" x14ac:dyDescent="0.25">
      <c r="B19" s="1331"/>
      <c r="C19" s="874">
        <v>2018</v>
      </c>
      <c r="D19" s="1037">
        <v>1774</v>
      </c>
    </row>
    <row r="20" spans="2:4" x14ac:dyDescent="0.25">
      <c r="B20" s="1245"/>
      <c r="C20" s="874">
        <v>2019</v>
      </c>
      <c r="D20" s="1037">
        <v>1853</v>
      </c>
    </row>
    <row r="21" spans="2:4" x14ac:dyDescent="0.25">
      <c r="B21" s="1330" t="s">
        <v>987</v>
      </c>
      <c r="C21" s="874">
        <v>2015</v>
      </c>
      <c r="D21" s="1037">
        <v>1445</v>
      </c>
    </row>
    <row r="22" spans="2:4" x14ac:dyDescent="0.25">
      <c r="B22" s="1331"/>
      <c r="C22" s="874">
        <v>2016</v>
      </c>
      <c r="D22" s="1037">
        <v>1473.1376999361205</v>
      </c>
    </row>
    <row r="23" spans="2:4" x14ac:dyDescent="0.25">
      <c r="B23" s="1331"/>
      <c r="C23" s="874">
        <v>2017</v>
      </c>
      <c r="D23" s="1037">
        <v>1477</v>
      </c>
    </row>
    <row r="24" spans="2:4" x14ac:dyDescent="0.25">
      <c r="B24" s="1331"/>
      <c r="C24" s="874">
        <v>2018</v>
      </c>
      <c r="D24" s="1037">
        <v>1444</v>
      </c>
    </row>
    <row r="25" spans="2:4" x14ac:dyDescent="0.25">
      <c r="B25" s="1245"/>
      <c r="C25" s="874">
        <v>2019</v>
      </c>
      <c r="D25" s="1037">
        <v>1458</v>
      </c>
    </row>
    <row r="26" spans="2:4" x14ac:dyDescent="0.25">
      <c r="B26" s="1330" t="s">
        <v>988</v>
      </c>
      <c r="C26" s="874">
        <v>2015</v>
      </c>
      <c r="D26" s="1037">
        <v>707</v>
      </c>
    </row>
    <row r="27" spans="2:4" x14ac:dyDescent="0.25">
      <c r="B27" s="1331"/>
      <c r="C27" s="874">
        <v>2016</v>
      </c>
      <c r="D27" s="1037">
        <v>722.26267720230953</v>
      </c>
    </row>
    <row r="28" spans="2:4" x14ac:dyDescent="0.25">
      <c r="B28" s="1331"/>
      <c r="C28" s="874">
        <v>2017</v>
      </c>
      <c r="D28" s="1037">
        <v>739</v>
      </c>
    </row>
    <row r="29" spans="2:4" x14ac:dyDescent="0.25">
      <c r="B29" s="1331"/>
      <c r="C29" s="874">
        <v>2018</v>
      </c>
      <c r="D29" s="1037">
        <v>755</v>
      </c>
    </row>
    <row r="30" spans="2:4" x14ac:dyDescent="0.25">
      <c r="B30" s="1245"/>
      <c r="C30" s="874">
        <v>2019</v>
      </c>
      <c r="D30" s="1037">
        <v>776</v>
      </c>
    </row>
    <row r="31" spans="2:4" x14ac:dyDescent="0.25">
      <c r="B31" s="1327" t="s">
        <v>989</v>
      </c>
      <c r="C31" s="874">
        <v>2015</v>
      </c>
      <c r="D31" s="1037"/>
    </row>
    <row r="32" spans="2:4" x14ac:dyDescent="0.25">
      <c r="B32" s="1328"/>
      <c r="C32" s="874">
        <v>2016</v>
      </c>
      <c r="D32" s="1037"/>
    </row>
    <row r="33" spans="2:4" x14ac:dyDescent="0.25">
      <c r="B33" s="1328"/>
      <c r="C33" s="874">
        <v>2017</v>
      </c>
      <c r="D33" s="1037"/>
    </row>
    <row r="34" spans="2:4" x14ac:dyDescent="0.25">
      <c r="B34" s="1328"/>
      <c r="C34" s="874">
        <v>2018</v>
      </c>
      <c r="D34" s="1037"/>
    </row>
    <row r="35" spans="2:4" x14ac:dyDescent="0.25">
      <c r="B35" s="1329"/>
      <c r="C35" s="874">
        <v>2019</v>
      </c>
      <c r="D35" s="1037">
        <v>438</v>
      </c>
    </row>
    <row r="36" spans="2:4" x14ac:dyDescent="0.25">
      <c r="B36" s="1330" t="s">
        <v>977</v>
      </c>
      <c r="C36" s="874">
        <v>2015</v>
      </c>
      <c r="D36" s="1037">
        <v>199</v>
      </c>
    </row>
    <row r="37" spans="2:4" x14ac:dyDescent="0.25">
      <c r="B37" s="1331"/>
      <c r="C37" s="874">
        <v>2016</v>
      </c>
      <c r="D37" s="1037">
        <v>209.40703185382756</v>
      </c>
    </row>
    <row r="38" spans="2:4" x14ac:dyDescent="0.25">
      <c r="B38" s="1331"/>
      <c r="C38" s="874">
        <v>2017</v>
      </c>
      <c r="D38" s="1037">
        <v>210</v>
      </c>
    </row>
    <row r="39" spans="2:4" x14ac:dyDescent="0.25">
      <c r="B39" s="1331"/>
      <c r="C39" s="1038">
        <v>2018</v>
      </c>
      <c r="D39" s="1039">
        <v>226</v>
      </c>
    </row>
    <row r="40" spans="2:4" x14ac:dyDescent="0.25">
      <c r="B40" s="1331"/>
      <c r="C40" s="1074">
        <v>2019</v>
      </c>
      <c r="D40" s="1075">
        <v>239</v>
      </c>
    </row>
  </sheetData>
  <mergeCells count="7">
    <mergeCell ref="B31:B35"/>
    <mergeCell ref="B36:B40"/>
    <mergeCell ref="B6:B10"/>
    <mergeCell ref="B11:B15"/>
    <mergeCell ref="B16:B20"/>
    <mergeCell ref="B21:B25"/>
    <mergeCell ref="B26:B30"/>
  </mergeCells>
  <hyperlinks>
    <hyperlink ref="A1" location="Sommaire!A1" display="Retour sommaire"/>
  </hyperlinks>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election activeCell="C22" sqref="C22"/>
    </sheetView>
  </sheetViews>
  <sheetFormatPr baseColWidth="10" defaultRowHeight="15" x14ac:dyDescent="0.25"/>
  <sheetData>
    <row r="1" spans="1:6" x14ac:dyDescent="0.25">
      <c r="A1" s="2" t="s">
        <v>6</v>
      </c>
    </row>
    <row r="2" spans="1:6" ht="23.25" x14ac:dyDescent="0.35">
      <c r="B2" s="3" t="s">
        <v>1061</v>
      </c>
    </row>
    <row r="4" spans="1:6" x14ac:dyDescent="0.25">
      <c r="B4" t="s">
        <v>1062</v>
      </c>
    </row>
    <row r="5" spans="1:6" x14ac:dyDescent="0.25">
      <c r="B5" t="s">
        <v>1063</v>
      </c>
    </row>
    <row r="6" spans="1:6" x14ac:dyDescent="0.25">
      <c r="B6" s="2" t="s">
        <v>1064</v>
      </c>
    </row>
    <row r="8" spans="1:6" x14ac:dyDescent="0.25">
      <c r="B8" s="1155" t="s">
        <v>262</v>
      </c>
      <c r="C8" s="1152" t="s">
        <v>178</v>
      </c>
      <c r="D8" s="1152" t="s">
        <v>123</v>
      </c>
      <c r="E8" s="1152" t="s">
        <v>129</v>
      </c>
      <c r="F8" s="1152" t="s">
        <v>126</v>
      </c>
    </row>
    <row r="9" spans="1:6" x14ac:dyDescent="0.25">
      <c r="B9" s="1153">
        <v>2010</v>
      </c>
      <c r="C9" s="1154">
        <v>64.566769803396198</v>
      </c>
      <c r="D9" s="1154">
        <v>66.585198564179805</v>
      </c>
      <c r="E9" s="1154">
        <v>62.730598427143804</v>
      </c>
      <c r="F9" s="1154">
        <v>47.607424908098402</v>
      </c>
    </row>
    <row r="10" spans="1:6" x14ac:dyDescent="0.25">
      <c r="B10" s="1153">
        <v>2011</v>
      </c>
      <c r="C10" s="1154">
        <v>65.972530258415404</v>
      </c>
      <c r="D10" s="1154">
        <v>70.707598967889098</v>
      </c>
      <c r="E10" s="1154">
        <v>65.275577787960302</v>
      </c>
      <c r="F10" s="1154">
        <v>51.107338528398998</v>
      </c>
    </row>
    <row r="11" spans="1:6" x14ac:dyDescent="0.25">
      <c r="B11" s="1153">
        <v>2012</v>
      </c>
      <c r="C11" s="1154">
        <v>70.381011582696104</v>
      </c>
      <c r="D11" s="1154">
        <v>73.407085424355103</v>
      </c>
      <c r="E11" s="1154">
        <v>62.611445700359603</v>
      </c>
      <c r="F11" s="1154">
        <v>50.071212862279197</v>
      </c>
    </row>
    <row r="12" spans="1:6" x14ac:dyDescent="0.25">
      <c r="B12" s="1153">
        <v>2013</v>
      </c>
      <c r="C12" s="1154">
        <v>69.327092839051502</v>
      </c>
      <c r="D12" s="1154">
        <v>73.302027438960593</v>
      </c>
      <c r="E12" s="1154">
        <v>58.705434641994501</v>
      </c>
      <c r="F12" s="1154">
        <v>51.822603989130698</v>
      </c>
    </row>
    <row r="13" spans="1:6" x14ac:dyDescent="0.25">
      <c r="B13" s="1153">
        <v>2014</v>
      </c>
      <c r="C13" s="1154">
        <v>69.133059712057502</v>
      </c>
      <c r="D13" s="1154">
        <v>72.233730738177002</v>
      </c>
      <c r="E13" s="1154">
        <v>63.283070417711997</v>
      </c>
      <c r="F13" s="1154">
        <v>48.104428776177301</v>
      </c>
    </row>
    <row r="14" spans="1:6" x14ac:dyDescent="0.25">
      <c r="B14" s="1153">
        <v>2015</v>
      </c>
      <c r="C14" s="1154">
        <v>68.169585030487497</v>
      </c>
      <c r="D14" s="1154">
        <v>73.399790011446299</v>
      </c>
      <c r="E14" s="1154">
        <v>64.475205219412601</v>
      </c>
      <c r="F14" s="1154">
        <v>50.119328166855603</v>
      </c>
    </row>
    <row r="15" spans="1:6" x14ac:dyDescent="0.25">
      <c r="B15" s="1153">
        <v>2016</v>
      </c>
      <c r="C15" s="1154">
        <v>69.303712192950798</v>
      </c>
      <c r="D15" s="1154">
        <v>74.560846107420105</v>
      </c>
      <c r="E15" s="1154">
        <v>74.505877967262407</v>
      </c>
      <c r="F15" s="1154">
        <v>53.069651054029897</v>
      </c>
    </row>
    <row r="16" spans="1:6" x14ac:dyDescent="0.25">
      <c r="B16" s="1153">
        <v>2017</v>
      </c>
      <c r="C16" s="1154">
        <v>71.1042922897376</v>
      </c>
      <c r="D16" s="1154">
        <v>74.1428541046606</v>
      </c>
      <c r="E16" s="1154">
        <v>65.109304042931697</v>
      </c>
      <c r="F16" s="1154">
        <v>52.1654235194029</v>
      </c>
    </row>
    <row r="17" spans="1:6" x14ac:dyDescent="0.25">
      <c r="B17" s="1153">
        <v>2018</v>
      </c>
      <c r="C17" s="1154">
        <v>73.307384474679296</v>
      </c>
      <c r="D17" s="1154">
        <v>77.760966870314604</v>
      </c>
      <c r="E17" s="1154">
        <v>65.6039407249758</v>
      </c>
      <c r="F17" s="1154">
        <v>52.865157032569002</v>
      </c>
    </row>
    <row r="18" spans="1:6" x14ac:dyDescent="0.25">
      <c r="B18" s="1153">
        <v>2019</v>
      </c>
      <c r="C18" s="1154">
        <v>71.207003638958795</v>
      </c>
      <c r="D18" s="1154">
        <v>76.561585461506795</v>
      </c>
      <c r="E18" s="1154">
        <v>65.672043490236604</v>
      </c>
      <c r="F18" s="1154">
        <v>53.018253558513699</v>
      </c>
    </row>
    <row r="19" spans="1:6" x14ac:dyDescent="0.25">
      <c r="B19" s="1153">
        <v>2020</v>
      </c>
      <c r="C19" s="1154">
        <v>69.566284545950396</v>
      </c>
      <c r="D19" s="1154">
        <v>71.315348929061798</v>
      </c>
      <c r="E19" s="1154">
        <v>69.052969512557098</v>
      </c>
      <c r="F19" s="1154">
        <v>49.654549743069602</v>
      </c>
    </row>
    <row r="22" spans="1:6" x14ac:dyDescent="0.25">
      <c r="A22" t="s">
        <v>1078</v>
      </c>
      <c r="B22" s="1173" t="s">
        <v>178</v>
      </c>
      <c r="C22" t="s">
        <v>1079</v>
      </c>
    </row>
    <row r="23" spans="1:6" x14ac:dyDescent="0.25">
      <c r="B23" s="1173" t="s">
        <v>123</v>
      </c>
      <c r="C23" t="s">
        <v>1082</v>
      </c>
    </row>
    <row r="24" spans="1:6" x14ac:dyDescent="0.25">
      <c r="B24" s="1173" t="s">
        <v>129</v>
      </c>
      <c r="C24" t="s">
        <v>1080</v>
      </c>
    </row>
    <row r="25" spans="1:6" x14ac:dyDescent="0.25">
      <c r="B25" s="1173" t="s">
        <v>126</v>
      </c>
      <c r="C25" t="s">
        <v>1081</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election activeCell="B21" sqref="B21"/>
    </sheetView>
  </sheetViews>
  <sheetFormatPr baseColWidth="10" defaultRowHeight="15" x14ac:dyDescent="0.25"/>
  <cols>
    <col min="3" max="3" width="20" customWidth="1"/>
  </cols>
  <sheetData>
    <row r="1" spans="1:5" x14ac:dyDescent="0.25">
      <c r="A1" s="2" t="s">
        <v>6</v>
      </c>
    </row>
    <row r="2" spans="1:5" ht="23.25" x14ac:dyDescent="0.35">
      <c r="B2" s="1156" t="s">
        <v>1065</v>
      </c>
    </row>
    <row r="4" spans="1:5" x14ac:dyDescent="0.25">
      <c r="B4" t="s">
        <v>1062</v>
      </c>
    </row>
    <row r="5" spans="1:5" x14ac:dyDescent="0.25">
      <c r="B5" t="s">
        <v>1063</v>
      </c>
    </row>
    <row r="6" spans="1:5" x14ac:dyDescent="0.25">
      <c r="B6" s="2" t="s">
        <v>1064</v>
      </c>
    </row>
    <row r="8" spans="1:5" x14ac:dyDescent="0.25">
      <c r="B8" s="1155" t="s">
        <v>262</v>
      </c>
      <c r="C8" s="1151" t="s">
        <v>1066</v>
      </c>
      <c r="D8" s="1152" t="s">
        <v>1067</v>
      </c>
      <c r="E8" s="1152" t="s">
        <v>178</v>
      </c>
    </row>
    <row r="9" spans="1:5" x14ac:dyDescent="0.25">
      <c r="B9" s="1153">
        <v>2010</v>
      </c>
      <c r="C9" s="1154">
        <v>60.884929293805001</v>
      </c>
      <c r="D9" s="1154">
        <v>61.964008252489599</v>
      </c>
      <c r="E9" s="1154">
        <v>64.566769803396198</v>
      </c>
    </row>
    <row r="10" spans="1:5" x14ac:dyDescent="0.25">
      <c r="B10" s="1153">
        <v>2011</v>
      </c>
      <c r="C10" s="1154">
        <v>62.381824943002997</v>
      </c>
      <c r="D10" s="1154">
        <v>63.472049346302001</v>
      </c>
      <c r="E10" s="1154">
        <v>65.972530258415404</v>
      </c>
    </row>
    <row r="11" spans="1:5" x14ac:dyDescent="0.25">
      <c r="B11" s="1153">
        <v>2012</v>
      </c>
      <c r="C11" s="1154">
        <v>65.823876587553897</v>
      </c>
      <c r="D11" s="1154">
        <v>65.555849349171595</v>
      </c>
      <c r="E11" s="1154">
        <v>70.381011582696104</v>
      </c>
    </row>
    <row r="12" spans="1:5" x14ac:dyDescent="0.25">
      <c r="B12" s="1153">
        <v>2013</v>
      </c>
      <c r="C12" s="1154">
        <v>65.284422059767294</v>
      </c>
      <c r="D12" s="1154">
        <v>65.048311092389099</v>
      </c>
      <c r="E12" s="1154">
        <v>69.327092839051502</v>
      </c>
    </row>
    <row r="13" spans="1:5" x14ac:dyDescent="0.25">
      <c r="B13" s="1153">
        <v>2014</v>
      </c>
      <c r="C13" s="1154">
        <v>63.384646719034002</v>
      </c>
      <c r="D13" s="1154">
        <v>63.656604433383102</v>
      </c>
      <c r="E13" s="1154">
        <v>69.133059712057502</v>
      </c>
    </row>
    <row r="14" spans="1:5" x14ac:dyDescent="0.25">
      <c r="B14" s="1153">
        <v>2015</v>
      </c>
      <c r="C14" s="1154">
        <v>63.467818818780103</v>
      </c>
      <c r="D14" s="1154">
        <v>63.817875697094102</v>
      </c>
      <c r="E14" s="1154">
        <v>68.169585030487497</v>
      </c>
    </row>
    <row r="15" spans="1:5" x14ac:dyDescent="0.25">
      <c r="B15" s="1153">
        <v>2016</v>
      </c>
      <c r="C15" s="1154">
        <v>65.929872820155893</v>
      </c>
      <c r="D15" s="1154">
        <v>66.190685828391096</v>
      </c>
      <c r="E15" s="1154">
        <v>69.303712192950798</v>
      </c>
    </row>
    <row r="16" spans="1:5" x14ac:dyDescent="0.25">
      <c r="B16" s="1153">
        <v>2017</v>
      </c>
      <c r="C16" s="1154">
        <v>64.033758746153396</v>
      </c>
      <c r="D16" s="1154">
        <v>64.879001626249504</v>
      </c>
      <c r="E16" s="1154">
        <v>71.1042922897376</v>
      </c>
    </row>
    <row r="17" spans="2:5" x14ac:dyDescent="0.25">
      <c r="B17" s="1153">
        <v>2018</v>
      </c>
      <c r="C17" s="1154">
        <v>65.737707867066902</v>
      </c>
      <c r="D17" s="1154">
        <v>66.8902377250554</v>
      </c>
      <c r="E17" s="1154">
        <v>73.307384474679296</v>
      </c>
    </row>
    <row r="18" spans="2:5" x14ac:dyDescent="0.25">
      <c r="B18" s="1153">
        <v>2019</v>
      </c>
      <c r="C18" s="1154">
        <v>64.675096978538804</v>
      </c>
      <c r="D18" s="1154">
        <v>66.035655640407697</v>
      </c>
      <c r="E18" s="1154">
        <v>71.207003638958795</v>
      </c>
    </row>
    <row r="19" spans="2:5" x14ac:dyDescent="0.25">
      <c r="B19" s="1153">
        <v>2020</v>
      </c>
      <c r="C19" s="1154">
        <v>63.340342239121199</v>
      </c>
      <c r="D19" s="1154">
        <v>63.880128941343202</v>
      </c>
      <c r="E19" s="1154">
        <v>69.566284545950396</v>
      </c>
    </row>
    <row r="21" spans="2:5" x14ac:dyDescent="0.25">
      <c r="B21" t="s">
        <v>1078</v>
      </c>
      <c r="C21" t="s">
        <v>1066</v>
      </c>
      <c r="D21" t="s">
        <v>1083</v>
      </c>
    </row>
    <row r="22" spans="2:5" x14ac:dyDescent="0.25">
      <c r="C22" t="s">
        <v>1067</v>
      </c>
      <c r="D22" t="s">
        <v>1084</v>
      </c>
    </row>
    <row r="23" spans="2:5" x14ac:dyDescent="0.25">
      <c r="C23" t="s">
        <v>178</v>
      </c>
      <c r="D23" t="s">
        <v>1079</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election activeCell="B23" sqref="B23:E28"/>
    </sheetView>
  </sheetViews>
  <sheetFormatPr baseColWidth="10" defaultRowHeight="15" x14ac:dyDescent="0.25"/>
  <cols>
    <col min="3" max="3" width="18" bestFit="1" customWidth="1"/>
  </cols>
  <sheetData>
    <row r="1" spans="1:8" x14ac:dyDescent="0.25">
      <c r="A1" s="2" t="s">
        <v>6</v>
      </c>
    </row>
    <row r="2" spans="1:8" ht="23.25" x14ac:dyDescent="0.35">
      <c r="B2" s="1156" t="s">
        <v>1068</v>
      </c>
    </row>
    <row r="4" spans="1:8" x14ac:dyDescent="0.25">
      <c r="B4" t="s">
        <v>1062</v>
      </c>
    </row>
    <row r="5" spans="1:8" x14ac:dyDescent="0.25">
      <c r="B5" t="s">
        <v>1063</v>
      </c>
    </row>
    <row r="6" spans="1:8" x14ac:dyDescent="0.25">
      <c r="B6" s="2" t="s">
        <v>1064</v>
      </c>
    </row>
    <row r="8" spans="1:8" x14ac:dyDescent="0.25">
      <c r="B8" s="1158" t="s">
        <v>262</v>
      </c>
      <c r="C8" s="1160" t="s">
        <v>1066</v>
      </c>
      <c r="D8" s="1161" t="s">
        <v>1067</v>
      </c>
      <c r="E8" s="1161" t="s">
        <v>178</v>
      </c>
      <c r="F8" s="1161" t="s">
        <v>123</v>
      </c>
      <c r="G8" s="1161" t="s">
        <v>129</v>
      </c>
      <c r="H8" s="1161" t="s">
        <v>126</v>
      </c>
    </row>
    <row r="9" spans="1:8" x14ac:dyDescent="0.25">
      <c r="B9" s="1157">
        <v>2008</v>
      </c>
      <c r="C9" s="1162">
        <v>-1.2525999999999999</v>
      </c>
      <c r="D9" s="1163">
        <v>-2.7787000000000002</v>
      </c>
      <c r="E9" s="1163">
        <v>2.2151999999999998</v>
      </c>
      <c r="F9" s="1163">
        <v>-11.3804</v>
      </c>
      <c r="G9" s="1163">
        <v>4.9146000000000001</v>
      </c>
      <c r="H9" s="1163">
        <v>12.697699999999999</v>
      </c>
    </row>
    <row r="10" spans="1:8" x14ac:dyDescent="0.25">
      <c r="B10" s="1157">
        <v>2009</v>
      </c>
      <c r="C10" s="1159">
        <v>1.3167</v>
      </c>
      <c r="D10" s="1154">
        <v>1.0228999999999999</v>
      </c>
      <c r="E10" s="1154">
        <v>4.6395999999999997</v>
      </c>
      <c r="F10" s="1154">
        <v>-2.6787000000000001</v>
      </c>
      <c r="G10" s="1154">
        <v>3.8267000000000002</v>
      </c>
      <c r="H10" s="1154">
        <v>9.2337000000000007</v>
      </c>
    </row>
    <row r="11" spans="1:8" x14ac:dyDescent="0.25">
      <c r="B11" s="1157">
        <v>2010</v>
      </c>
      <c r="C11" s="1159">
        <v>3.3557999999999999</v>
      </c>
      <c r="D11" s="1154">
        <v>3.9051999999999998</v>
      </c>
      <c r="E11" s="1154">
        <v>8.3268000000000004</v>
      </c>
      <c r="F11" s="1154">
        <v>2.3313000000000001</v>
      </c>
      <c r="G11" s="1154">
        <v>3.7700999999999998</v>
      </c>
      <c r="H11" s="1154">
        <v>8.7941000000000003</v>
      </c>
    </row>
    <row r="12" spans="1:8" x14ac:dyDescent="0.25">
      <c r="B12" s="1157">
        <v>2011</v>
      </c>
      <c r="C12" s="1159">
        <v>-3.2227000000000001</v>
      </c>
      <c r="D12" s="1154">
        <v>-0.77939999999999998</v>
      </c>
      <c r="E12" s="1154">
        <v>5.6336000000000004</v>
      </c>
      <c r="F12" s="1154">
        <v>2.3029000000000002</v>
      </c>
      <c r="G12" s="1154">
        <v>-14.3215</v>
      </c>
      <c r="H12" s="1154">
        <v>0.24110000000000001</v>
      </c>
    </row>
    <row r="13" spans="1:8" x14ac:dyDescent="0.25">
      <c r="B13" s="1157">
        <v>2012</v>
      </c>
      <c r="C13" s="1159">
        <v>-3.6667000000000001</v>
      </c>
      <c r="D13" s="1154">
        <v>-1.5708</v>
      </c>
      <c r="E13" s="1154">
        <v>3.3757999999999999</v>
      </c>
      <c r="F13" s="1154">
        <v>1.3366</v>
      </c>
      <c r="G13" s="1154">
        <v>-1.19</v>
      </c>
      <c r="H13" s="1154">
        <v>-25.611599999999999</v>
      </c>
    </row>
    <row r="14" spans="1:8" x14ac:dyDescent="0.25">
      <c r="B14" s="1157">
        <v>2013</v>
      </c>
      <c r="C14" s="1159">
        <v>1.6389</v>
      </c>
      <c r="D14" s="1154">
        <v>2.1890000000000001</v>
      </c>
      <c r="E14" s="1154">
        <v>5.9770000000000003</v>
      </c>
      <c r="F14" s="1154">
        <v>1.3239000000000001</v>
      </c>
      <c r="G14" s="1154">
        <v>-12.785399999999999</v>
      </c>
      <c r="H14" s="1154">
        <v>6.0331999999999999</v>
      </c>
    </row>
    <row r="15" spans="1:8" x14ac:dyDescent="0.25">
      <c r="B15" s="1157">
        <v>2014</v>
      </c>
      <c r="C15" s="1159">
        <v>2.5979000000000001</v>
      </c>
      <c r="D15" s="1154">
        <v>3.1987999999999999</v>
      </c>
      <c r="E15" s="1154">
        <v>4.5541999999999998</v>
      </c>
      <c r="F15" s="1154">
        <v>2.4967000000000001</v>
      </c>
      <c r="G15" s="1154">
        <v>-3.1629999999999998</v>
      </c>
      <c r="H15" s="1154">
        <v>5.7389999999999999</v>
      </c>
    </row>
    <row r="16" spans="1:8" x14ac:dyDescent="0.25">
      <c r="B16" s="1157">
        <v>2015</v>
      </c>
      <c r="C16" s="1159">
        <v>4.3632</v>
      </c>
      <c r="D16" s="1154">
        <v>4.3494000000000002</v>
      </c>
      <c r="E16" s="1154">
        <v>6.7769000000000004</v>
      </c>
      <c r="F16" s="1154">
        <v>1.7162999999999999</v>
      </c>
      <c r="G16" s="1154">
        <v>3.1315</v>
      </c>
      <c r="H16" s="1154">
        <v>6.6157000000000004</v>
      </c>
    </row>
    <row r="17" spans="2:8" x14ac:dyDescent="0.25">
      <c r="B17" s="1157">
        <v>2016</v>
      </c>
      <c r="C17" s="1159">
        <v>4.3632</v>
      </c>
      <c r="D17" s="1154">
        <v>4.3494000000000002</v>
      </c>
      <c r="E17" s="1154">
        <v>6.7769000000000004</v>
      </c>
      <c r="F17" s="1154">
        <v>1.7162999999999999</v>
      </c>
      <c r="G17" s="1154">
        <v>3.1315</v>
      </c>
      <c r="H17" s="1154">
        <v>6.6157000000000004</v>
      </c>
    </row>
    <row r="18" spans="2:8" x14ac:dyDescent="0.25">
      <c r="B18" s="1157">
        <f>ref_year-3</f>
        <v>2017</v>
      </c>
      <c r="C18" s="1159">
        <v>5.7912978287919401</v>
      </c>
      <c r="D18" s="1154">
        <v>5.6984528624491704</v>
      </c>
      <c r="E18" s="1154">
        <v>6.4080484349500804</v>
      </c>
      <c r="F18" s="1154">
        <v>2.7273357563172498</v>
      </c>
      <c r="G18" s="1154">
        <v>7.0876053295555099</v>
      </c>
      <c r="H18" s="1154">
        <v>7.10250803690663</v>
      </c>
    </row>
    <row r="19" spans="2:8" x14ac:dyDescent="0.25">
      <c r="B19" s="1157">
        <f>ref_year-2</f>
        <v>2018</v>
      </c>
      <c r="C19" s="1159">
        <v>6.0822395271065899</v>
      </c>
      <c r="D19" s="1154">
        <v>5.7618907019466103</v>
      </c>
      <c r="E19" s="1154">
        <v>6.7096460354362399</v>
      </c>
      <c r="F19" s="1154">
        <v>2.2182650666164001</v>
      </c>
      <c r="G19" s="1154">
        <v>5.8482373043335798</v>
      </c>
      <c r="H19" s="1154">
        <v>8.2716159289089095</v>
      </c>
    </row>
    <row r="20" spans="2:8" x14ac:dyDescent="0.25">
      <c r="B20" s="1157">
        <f>ref_year-1</f>
        <v>2019</v>
      </c>
      <c r="C20" s="1159">
        <v>5.3766608679462999</v>
      </c>
      <c r="D20" s="1154">
        <v>5.10746818089358</v>
      </c>
      <c r="E20" s="1154">
        <v>6.4045164328054902</v>
      </c>
      <c r="F20" s="1154">
        <v>1.7287629070650601</v>
      </c>
      <c r="G20" s="1154">
        <v>4.76272727624547</v>
      </c>
      <c r="H20" s="1154">
        <v>6.8452365298581599</v>
      </c>
    </row>
    <row r="21" spans="2:8" x14ac:dyDescent="0.25">
      <c r="B21" s="1157">
        <f>ref_year</f>
        <v>2020</v>
      </c>
      <c r="C21" s="1159">
        <v>2.3047174593281201</v>
      </c>
      <c r="D21" s="1154">
        <v>1.9370520639882101</v>
      </c>
      <c r="E21" s="1154">
        <v>4.5189931901729601</v>
      </c>
      <c r="F21" s="1154">
        <v>1.9458200173883999</v>
      </c>
      <c r="G21" s="1154">
        <v>0.76731831948857998</v>
      </c>
      <c r="H21" s="1154">
        <v>-3.57432499491975</v>
      </c>
    </row>
    <row r="23" spans="2:8" x14ac:dyDescent="0.25">
      <c r="B23" t="s">
        <v>1078</v>
      </c>
      <c r="C23" t="s">
        <v>1066</v>
      </c>
      <c r="E23" t="s">
        <v>1085</v>
      </c>
    </row>
    <row r="24" spans="2:8" x14ac:dyDescent="0.25">
      <c r="C24" t="s">
        <v>1067</v>
      </c>
      <c r="E24" t="s">
        <v>1086</v>
      </c>
    </row>
    <row r="25" spans="2:8" x14ac:dyDescent="0.25">
      <c r="C25" t="s">
        <v>178</v>
      </c>
      <c r="E25" t="s">
        <v>1087</v>
      </c>
    </row>
    <row r="26" spans="2:8" x14ac:dyDescent="0.25">
      <c r="C26" t="s">
        <v>123</v>
      </c>
      <c r="E26" t="s">
        <v>1088</v>
      </c>
    </row>
    <row r="27" spans="2:8" x14ac:dyDescent="0.25">
      <c r="C27" t="s">
        <v>129</v>
      </c>
      <c r="E27" t="s">
        <v>1089</v>
      </c>
    </row>
    <row r="28" spans="2:8" x14ac:dyDescent="0.25">
      <c r="C28" t="s">
        <v>126</v>
      </c>
      <c r="E28" t="s">
        <v>1090</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election activeCell="B23" sqref="B23:E28"/>
    </sheetView>
  </sheetViews>
  <sheetFormatPr baseColWidth="10" defaultRowHeight="15" x14ac:dyDescent="0.25"/>
  <cols>
    <col min="3" max="3" width="18" bestFit="1" customWidth="1"/>
  </cols>
  <sheetData>
    <row r="1" spans="1:8" x14ac:dyDescent="0.25">
      <c r="A1" s="2" t="s">
        <v>6</v>
      </c>
    </row>
    <row r="2" spans="1:8" ht="23.25" x14ac:dyDescent="0.35">
      <c r="B2" s="1156" t="s">
        <v>1069</v>
      </c>
    </row>
    <row r="4" spans="1:8" x14ac:dyDescent="0.25">
      <c r="B4" t="s">
        <v>1062</v>
      </c>
    </row>
    <row r="5" spans="1:8" x14ac:dyDescent="0.25">
      <c r="B5" t="s">
        <v>1063</v>
      </c>
    </row>
    <row r="6" spans="1:8" x14ac:dyDescent="0.25">
      <c r="B6" s="2" t="s">
        <v>1064</v>
      </c>
    </row>
    <row r="8" spans="1:8" x14ac:dyDescent="0.25">
      <c r="B8" s="1158" t="s">
        <v>262</v>
      </c>
      <c r="C8" s="1160" t="s">
        <v>1066</v>
      </c>
      <c r="D8" s="1161" t="s">
        <v>1067</v>
      </c>
      <c r="E8" s="1161" t="s">
        <v>178</v>
      </c>
      <c r="F8" s="1161" t="s">
        <v>123</v>
      </c>
      <c r="G8" s="1161" t="s">
        <v>129</v>
      </c>
      <c r="H8" s="1161" t="s">
        <v>126</v>
      </c>
    </row>
    <row r="9" spans="1:8" x14ac:dyDescent="0.25">
      <c r="B9" s="1157">
        <v>2008</v>
      </c>
      <c r="C9" s="1162">
        <v>-5.0900000000000001E-2</v>
      </c>
      <c r="D9" s="1163">
        <v>-0.11119999999999999</v>
      </c>
      <c r="E9" s="1163">
        <v>8.4199999999999997E-2</v>
      </c>
      <c r="F9" s="1163">
        <v>-0.31259999999999999</v>
      </c>
      <c r="G9" s="1163">
        <v>0.35189999999999999</v>
      </c>
      <c r="H9" s="1163">
        <v>0.74760000000000004</v>
      </c>
    </row>
    <row r="10" spans="1:8" x14ac:dyDescent="0.25">
      <c r="B10" s="1157">
        <v>2009</v>
      </c>
      <c r="C10" s="1159">
        <v>6.7199999999999996E-2</v>
      </c>
      <c r="D10" s="1154">
        <v>5.16E-2</v>
      </c>
      <c r="E10" s="1154">
        <v>0.2278</v>
      </c>
      <c r="F10" s="1154">
        <v>-9.5500000000000002E-2</v>
      </c>
      <c r="G10" s="1154">
        <v>0.30909999999999999</v>
      </c>
      <c r="H10" s="1154">
        <v>0.59530000000000005</v>
      </c>
    </row>
    <row r="11" spans="1:8" x14ac:dyDescent="0.25">
      <c r="B11" s="1157">
        <v>2010</v>
      </c>
      <c r="C11" s="1159">
        <v>0.17530000000000001</v>
      </c>
      <c r="D11" s="1154">
        <v>0.20430000000000001</v>
      </c>
      <c r="E11" s="1154">
        <v>0.42230000000000001</v>
      </c>
      <c r="F11" s="1154">
        <v>8.9399999999999993E-2</v>
      </c>
      <c r="G11" s="1154">
        <v>0.30559999999999998</v>
      </c>
      <c r="H11" s="1154">
        <v>0.53920000000000001</v>
      </c>
    </row>
    <row r="12" spans="1:8" x14ac:dyDescent="0.25">
      <c r="B12" s="1157">
        <v>2011</v>
      </c>
      <c r="C12" s="1159">
        <v>-0.15720000000000001</v>
      </c>
      <c r="D12" s="1154">
        <v>-3.8899999999999997E-2</v>
      </c>
      <c r="E12" s="1154">
        <v>0.27200000000000002</v>
      </c>
      <c r="F12" s="1154">
        <v>8.8200000000000001E-2</v>
      </c>
      <c r="G12" s="1154">
        <v>-0.97529999999999994</v>
      </c>
      <c r="H12" s="1154">
        <v>1.44E-2</v>
      </c>
    </row>
    <row r="13" spans="1:8" x14ac:dyDescent="0.25">
      <c r="B13" s="1157">
        <v>2012</v>
      </c>
      <c r="C13" s="1159">
        <v>-0.19139999999999999</v>
      </c>
      <c r="D13" s="1154">
        <v>-8.3199999999999996E-2</v>
      </c>
      <c r="E13" s="1154">
        <v>0.1706</v>
      </c>
      <c r="F13" s="1154">
        <v>5.6000000000000001E-2</v>
      </c>
      <c r="G13" s="1154">
        <v>-8.3900000000000002E-2</v>
      </c>
      <c r="H13" s="1154">
        <v>-1.4674</v>
      </c>
    </row>
    <row r="14" spans="1:8" x14ac:dyDescent="0.25">
      <c r="B14" s="1157">
        <v>2013</v>
      </c>
      <c r="C14" s="1159">
        <v>9.5000000000000001E-2</v>
      </c>
      <c r="D14" s="1154">
        <v>0.12690000000000001</v>
      </c>
      <c r="E14" s="1154">
        <v>0.33560000000000001</v>
      </c>
      <c r="F14" s="1154">
        <v>6.4399999999999999E-2</v>
      </c>
      <c r="G14" s="1154">
        <v>-0.85119999999999996</v>
      </c>
      <c r="H14" s="1154">
        <v>0.41549999999999998</v>
      </c>
    </row>
    <row r="15" spans="1:8" x14ac:dyDescent="0.25">
      <c r="B15" s="1157">
        <v>2014</v>
      </c>
      <c r="C15" s="1159">
        <v>0.15620000000000001</v>
      </c>
      <c r="D15" s="1154">
        <v>0.19259999999999999</v>
      </c>
      <c r="E15" s="1154">
        <v>0.25069999999999998</v>
      </c>
      <c r="F15" s="1154">
        <v>0.1283</v>
      </c>
      <c r="G15" s="1154">
        <v>-0.22520000000000001</v>
      </c>
      <c r="H15" s="1154">
        <v>0.41689999999999999</v>
      </c>
    </row>
    <row r="16" spans="1:8" x14ac:dyDescent="0.25">
      <c r="B16" s="1157">
        <v>2015</v>
      </c>
      <c r="C16" s="1159">
        <v>0.27760000000000001</v>
      </c>
      <c r="D16" s="1154">
        <v>0.28160000000000002</v>
      </c>
      <c r="E16" s="1154">
        <v>0.40579999999999999</v>
      </c>
      <c r="F16" s="1154">
        <v>9.1399999999999995E-2</v>
      </c>
      <c r="G16" s="1154">
        <v>0.23760000000000001</v>
      </c>
      <c r="H16" s="1154">
        <v>0.4899</v>
      </c>
    </row>
    <row r="17" spans="2:8" x14ac:dyDescent="0.25">
      <c r="B17" s="1157">
        <v>2016</v>
      </c>
      <c r="C17" s="1159">
        <v>0.27760000000000001</v>
      </c>
      <c r="D17" s="1154">
        <v>0.28160000000000002</v>
      </c>
      <c r="E17" s="1154">
        <v>0.40579999999999999</v>
      </c>
      <c r="F17" s="1154">
        <v>9.1399999999999995E-2</v>
      </c>
      <c r="G17" s="1154">
        <v>0.23760000000000001</v>
      </c>
      <c r="H17" s="1154">
        <v>0.4899</v>
      </c>
    </row>
    <row r="18" spans="2:8" x14ac:dyDescent="0.25">
      <c r="B18" s="1157">
        <v>2017</v>
      </c>
      <c r="C18" s="1159">
        <v>0.41759233982162802</v>
      </c>
      <c r="D18" s="1154">
        <v>0.413889136069099</v>
      </c>
      <c r="E18" s="1154">
        <v>0.433373310537015</v>
      </c>
      <c r="F18" s="1154">
        <v>0.19071231991682699</v>
      </c>
      <c r="G18" s="1154">
        <v>0.57975963450511703</v>
      </c>
      <c r="H18" s="1154">
        <v>0.53087310231664397</v>
      </c>
    </row>
    <row r="19" spans="2:8" x14ac:dyDescent="0.25">
      <c r="B19" s="1157">
        <v>2018</v>
      </c>
      <c r="C19" s="1159">
        <v>0.43357794631018798</v>
      </c>
      <c r="D19" s="1154">
        <v>0.41263908343389399</v>
      </c>
      <c r="E19" s="1154">
        <v>0.444531852612503</v>
      </c>
      <c r="F19" s="1154">
        <v>0.15954404805435601</v>
      </c>
      <c r="G19" s="1154">
        <v>0.44479268125969901</v>
      </c>
      <c r="H19" s="1154">
        <v>0.61313393844275799</v>
      </c>
    </row>
    <row r="20" spans="2:8" x14ac:dyDescent="0.25">
      <c r="B20" s="1157">
        <v>2019</v>
      </c>
      <c r="C20" s="1159">
        <v>0.381331159503497</v>
      </c>
      <c r="D20" s="1154">
        <v>0.36844199677246697</v>
      </c>
      <c r="E20" s="1154">
        <v>0.42914724623766198</v>
      </c>
      <c r="F20" s="1154">
        <v>0.124255262801134</v>
      </c>
      <c r="G20" s="1154">
        <v>0.36609463713297402</v>
      </c>
      <c r="H20" s="1154">
        <v>0.51094662912794397</v>
      </c>
    </row>
    <row r="21" spans="2:8" x14ac:dyDescent="0.25">
      <c r="B21" s="1157">
        <v>2020</v>
      </c>
      <c r="C21" s="1159">
        <v>0.154939277122015</v>
      </c>
      <c r="D21" s="1154">
        <v>0.12991713516857201</v>
      </c>
      <c r="E21" s="1154">
        <v>0.28224364100642901</v>
      </c>
      <c r="F21" s="1154">
        <v>0.13488596953714199</v>
      </c>
      <c r="G21" s="1154">
        <v>5.4587537073678798E-2</v>
      </c>
      <c r="H21" s="1154">
        <v>-0.22660726035968401</v>
      </c>
    </row>
    <row r="23" spans="2:8" x14ac:dyDescent="0.25">
      <c r="B23" t="s">
        <v>1078</v>
      </c>
      <c r="C23" t="s">
        <v>1066</v>
      </c>
      <c r="E23" t="s">
        <v>1091</v>
      </c>
    </row>
    <row r="24" spans="2:8" x14ac:dyDescent="0.25">
      <c r="C24" t="s">
        <v>1067</v>
      </c>
      <c r="E24" t="s">
        <v>1092</v>
      </c>
    </row>
    <row r="25" spans="2:8" x14ac:dyDescent="0.25">
      <c r="C25" t="s">
        <v>178</v>
      </c>
      <c r="E25" t="s">
        <v>1093</v>
      </c>
    </row>
    <row r="26" spans="2:8" x14ac:dyDescent="0.25">
      <c r="C26" t="s">
        <v>123</v>
      </c>
      <c r="E26" t="s">
        <v>1094</v>
      </c>
    </row>
    <row r="27" spans="2:8" x14ac:dyDescent="0.25">
      <c r="C27" t="s">
        <v>129</v>
      </c>
      <c r="E27" t="s">
        <v>1095</v>
      </c>
    </row>
    <row r="28" spans="2:8" x14ac:dyDescent="0.25">
      <c r="C28" t="s">
        <v>126</v>
      </c>
      <c r="E28" t="s">
        <v>1096</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election activeCell="B16" sqref="B16:D16"/>
    </sheetView>
  </sheetViews>
  <sheetFormatPr baseColWidth="10" defaultRowHeight="15" x14ac:dyDescent="0.25"/>
  <cols>
    <col min="3" max="3" width="18" bestFit="1" customWidth="1"/>
  </cols>
  <sheetData>
    <row r="1" spans="1:8" x14ac:dyDescent="0.25">
      <c r="A1" s="2" t="s">
        <v>6</v>
      </c>
    </row>
    <row r="2" spans="1:8" ht="23.25" x14ac:dyDescent="0.35">
      <c r="B2" s="1156" t="s">
        <v>1070</v>
      </c>
    </row>
    <row r="4" spans="1:8" x14ac:dyDescent="0.25">
      <c r="B4" t="s">
        <v>1062</v>
      </c>
    </row>
    <row r="5" spans="1:8" x14ac:dyDescent="0.25">
      <c r="B5" t="s">
        <v>1063</v>
      </c>
    </row>
    <row r="6" spans="1:8" x14ac:dyDescent="0.25">
      <c r="B6" s="2" t="s">
        <v>1064</v>
      </c>
    </row>
    <row r="8" spans="1:8" x14ac:dyDescent="0.25">
      <c r="B8" s="1158"/>
      <c r="C8" s="1160" t="s">
        <v>1066</v>
      </c>
      <c r="D8" s="1161" t="s">
        <v>1067</v>
      </c>
      <c r="E8" s="1161" t="s">
        <v>178</v>
      </c>
      <c r="F8" s="1161" t="s">
        <v>123</v>
      </c>
      <c r="G8" s="1161" t="s">
        <v>129</v>
      </c>
      <c r="H8" s="1161" t="s">
        <v>126</v>
      </c>
    </row>
    <row r="9" spans="1:8" x14ac:dyDescent="0.25">
      <c r="B9" s="1157">
        <v>2016</v>
      </c>
      <c r="C9" s="1159">
        <v>14.113415662401099</v>
      </c>
      <c r="D9" s="1154">
        <v>13.8762841418927</v>
      </c>
      <c r="E9" s="1154">
        <v>13.712205025320999</v>
      </c>
      <c r="F9" s="1154">
        <v>14.9296769962213</v>
      </c>
      <c r="G9" s="1154">
        <v>10.763123084132699</v>
      </c>
      <c r="H9" s="1154">
        <v>12.7379288285046</v>
      </c>
    </row>
    <row r="10" spans="1:8" x14ac:dyDescent="0.25">
      <c r="B10" s="1157">
        <v>2017</v>
      </c>
      <c r="C10" s="1159">
        <v>15.021261479246199</v>
      </c>
      <c r="D10" s="1154">
        <v>14.7708238193394</v>
      </c>
      <c r="E10" s="1154">
        <v>14.1826922917313</v>
      </c>
      <c r="F10" s="1154">
        <v>15.8450924442045</v>
      </c>
      <c r="G10" s="1154">
        <v>13.5987914529517</v>
      </c>
      <c r="H10" s="1154">
        <v>12.624192454065099</v>
      </c>
    </row>
    <row r="11" spans="1:8" x14ac:dyDescent="0.25">
      <c r="B11" s="1157">
        <v>2018</v>
      </c>
      <c r="C11" s="1159">
        <v>14.7537735999272</v>
      </c>
      <c r="D11" s="1154">
        <v>14.564294932517001</v>
      </c>
      <c r="E11" s="1154">
        <v>14.374057812441899</v>
      </c>
      <c r="F11" s="1154">
        <v>15.526555345342301</v>
      </c>
      <c r="G11" s="1154">
        <v>13.080969653937901</v>
      </c>
      <c r="H11" s="1154">
        <v>12.196979544355299</v>
      </c>
    </row>
    <row r="12" spans="1:8" x14ac:dyDescent="0.25">
      <c r="B12" s="1157">
        <v>2019</v>
      </c>
      <c r="C12" s="1159">
        <v>15.020890537493001</v>
      </c>
      <c r="D12" s="1154">
        <v>14.8366365947484</v>
      </c>
      <c r="E12" s="1154">
        <v>15.1319244430825</v>
      </c>
      <c r="F12" s="1154">
        <v>15.0239083344535</v>
      </c>
      <c r="G12" s="1154">
        <v>14.0499999391294</v>
      </c>
      <c r="H12" s="1154">
        <v>12.5159479474493</v>
      </c>
    </row>
    <row r="13" spans="1:8" x14ac:dyDescent="0.25">
      <c r="B13" s="1157">
        <v>2020</v>
      </c>
      <c r="C13" s="1159">
        <v>15.8045946750347</v>
      </c>
      <c r="D13" s="1154">
        <v>15.560445175659099</v>
      </c>
      <c r="E13" s="1154">
        <v>15.9826088130729</v>
      </c>
      <c r="F13" s="1154">
        <v>15.431650406074199</v>
      </c>
      <c r="G13" s="1154">
        <v>15.662176569326499</v>
      </c>
      <c r="H13" s="1154">
        <v>13.2297648513066</v>
      </c>
    </row>
    <row r="16" spans="1:8" x14ac:dyDescent="0.25">
      <c r="B16" t="s">
        <v>1078</v>
      </c>
      <c r="C16" t="s">
        <v>1066</v>
      </c>
      <c r="D16" t="s">
        <v>1115</v>
      </c>
    </row>
    <row r="17" spans="3:4" x14ac:dyDescent="0.25">
      <c r="C17" t="s">
        <v>1067</v>
      </c>
      <c r="D17" t="s">
        <v>1116</v>
      </c>
    </row>
    <row r="18" spans="3:4" x14ac:dyDescent="0.25">
      <c r="C18" t="s">
        <v>178</v>
      </c>
      <c r="D18" t="s">
        <v>1117</v>
      </c>
    </row>
    <row r="19" spans="3:4" x14ac:dyDescent="0.25">
      <c r="C19" t="s">
        <v>123</v>
      </c>
      <c r="D19" t="s">
        <v>1118</v>
      </c>
    </row>
    <row r="20" spans="3:4" x14ac:dyDescent="0.25">
      <c r="C20" t="s">
        <v>129</v>
      </c>
      <c r="D20" t="s">
        <v>1119</v>
      </c>
    </row>
    <row r="21" spans="3:4" x14ac:dyDescent="0.25">
      <c r="C21" t="s">
        <v>126</v>
      </c>
      <c r="D21" t="s">
        <v>1120</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election activeCell="G38" sqref="G38"/>
    </sheetView>
  </sheetViews>
  <sheetFormatPr baseColWidth="10" defaultRowHeight="15" x14ac:dyDescent="0.25"/>
  <cols>
    <col min="2" max="2" width="21.42578125" customWidth="1"/>
    <col min="3" max="3" width="18" bestFit="1" customWidth="1"/>
  </cols>
  <sheetData>
    <row r="1" spans="1:8" x14ac:dyDescent="0.25">
      <c r="A1" s="2" t="s">
        <v>6</v>
      </c>
    </row>
    <row r="2" spans="1:8" ht="23.25" x14ac:dyDescent="0.35">
      <c r="B2" s="1156" t="s">
        <v>1071</v>
      </c>
    </row>
    <row r="4" spans="1:8" x14ac:dyDescent="0.25">
      <c r="B4" t="s">
        <v>1062</v>
      </c>
    </row>
    <row r="5" spans="1:8" x14ac:dyDescent="0.25">
      <c r="B5" t="s">
        <v>1063</v>
      </c>
    </row>
    <row r="6" spans="1:8" x14ac:dyDescent="0.25">
      <c r="B6" s="2" t="s">
        <v>1064</v>
      </c>
    </row>
    <row r="8" spans="1:8" x14ac:dyDescent="0.25">
      <c r="B8" s="1158" t="s">
        <v>191</v>
      </c>
      <c r="C8" s="1160" t="s">
        <v>1044</v>
      </c>
      <c r="D8" s="1161"/>
      <c r="E8" s="1161" t="s">
        <v>1129</v>
      </c>
      <c r="F8" s="1161"/>
      <c r="G8" s="1161"/>
      <c r="H8" s="1161"/>
    </row>
    <row r="9" spans="1:8" x14ac:dyDescent="0.25">
      <c r="B9" s="1164" t="s">
        <v>1072</v>
      </c>
      <c r="C9" s="1162">
        <v>22.833629840162601</v>
      </c>
      <c r="D9" s="139" t="s">
        <v>1121</v>
      </c>
      <c r="E9" s="1174" t="s">
        <v>1130</v>
      </c>
      <c r="F9" s="1154"/>
      <c r="G9" s="1154"/>
      <c r="H9" s="1154"/>
    </row>
    <row r="10" spans="1:8" x14ac:dyDescent="0.25">
      <c r="B10" s="1164" t="s">
        <v>179</v>
      </c>
      <c r="C10" s="1159">
        <v>21.518770435260802</v>
      </c>
      <c r="D10" s="139" t="s">
        <v>213</v>
      </c>
      <c r="E10" s="1174" t="s">
        <v>1131</v>
      </c>
      <c r="F10" s="1154"/>
      <c r="G10" s="1154"/>
      <c r="H10" s="1154"/>
    </row>
    <row r="11" spans="1:8" x14ac:dyDescent="0.25">
      <c r="B11" s="1164" t="s">
        <v>124</v>
      </c>
      <c r="C11" s="1159">
        <v>21.253863890702799</v>
      </c>
      <c r="D11" s="139" t="s">
        <v>206</v>
      </c>
      <c r="E11" s="1174" t="s">
        <v>1132</v>
      </c>
      <c r="F11" s="1154"/>
      <c r="G11" s="1154"/>
      <c r="H11" s="1154"/>
    </row>
    <row r="12" spans="1:8" x14ac:dyDescent="0.25">
      <c r="B12" s="1164" t="s">
        <v>148</v>
      </c>
      <c r="C12" s="1159">
        <v>20.883883022923701</v>
      </c>
      <c r="D12" s="139" t="s">
        <v>215</v>
      </c>
      <c r="E12" s="1174" t="s">
        <v>1133</v>
      </c>
      <c r="F12" s="1154"/>
      <c r="G12" s="1154"/>
      <c r="H12" s="1154"/>
    </row>
    <row r="13" spans="1:8" x14ac:dyDescent="0.25">
      <c r="B13" s="1164" t="s">
        <v>161</v>
      </c>
      <c r="C13" s="1159">
        <v>20.333042004808899</v>
      </c>
      <c r="D13" s="139" t="s">
        <v>209</v>
      </c>
      <c r="E13" s="1174" t="s">
        <v>1134</v>
      </c>
      <c r="F13" s="1154"/>
      <c r="G13" s="1154"/>
      <c r="H13" s="1154"/>
    </row>
    <row r="14" spans="1:8" x14ac:dyDescent="0.25">
      <c r="B14" s="1164" t="s">
        <v>146</v>
      </c>
      <c r="C14" s="1159">
        <v>20.069352881860201</v>
      </c>
      <c r="D14" s="139" t="s">
        <v>1122</v>
      </c>
      <c r="E14" s="1174" t="s">
        <v>1135</v>
      </c>
    </row>
    <row r="15" spans="1:8" x14ac:dyDescent="0.25">
      <c r="B15" s="1164" t="s">
        <v>135</v>
      </c>
      <c r="C15" s="1159">
        <v>19.9433510813721</v>
      </c>
      <c r="D15" s="139" t="s">
        <v>211</v>
      </c>
      <c r="E15" s="1174" t="s">
        <v>1136</v>
      </c>
    </row>
    <row r="16" spans="1:8" x14ac:dyDescent="0.25">
      <c r="B16" s="1164" t="s">
        <v>149</v>
      </c>
      <c r="C16" s="1159">
        <v>19.793368925572199</v>
      </c>
      <c r="D16" s="139" t="s">
        <v>207</v>
      </c>
      <c r="E16" s="1174" t="s">
        <v>1137</v>
      </c>
    </row>
    <row r="17" spans="2:5" x14ac:dyDescent="0.25">
      <c r="B17" s="1164" t="s">
        <v>162</v>
      </c>
      <c r="C17" s="1159">
        <v>19.493177588634399</v>
      </c>
      <c r="D17" s="139" t="s">
        <v>214</v>
      </c>
      <c r="E17" s="1174" t="s">
        <v>1138</v>
      </c>
    </row>
    <row r="18" spans="2:5" x14ac:dyDescent="0.25">
      <c r="B18" s="1164" t="s">
        <v>130</v>
      </c>
      <c r="C18" s="1159">
        <v>19.445201045114601</v>
      </c>
      <c r="D18" s="139" t="s">
        <v>1123</v>
      </c>
      <c r="E18" s="1174" t="s">
        <v>1139</v>
      </c>
    </row>
    <row r="19" spans="2:5" x14ac:dyDescent="0.25">
      <c r="B19" s="1164" t="s">
        <v>142</v>
      </c>
      <c r="C19" s="1159">
        <v>18.831499020096</v>
      </c>
      <c r="D19" s="139" t="s">
        <v>1124</v>
      </c>
      <c r="E19" s="1174" t="s">
        <v>1140</v>
      </c>
    </row>
    <row r="20" spans="2:5" x14ac:dyDescent="0.25">
      <c r="B20" s="1164" t="s">
        <v>156</v>
      </c>
      <c r="C20" s="1159">
        <v>18.752758713779901</v>
      </c>
      <c r="D20" s="139" t="s">
        <v>212</v>
      </c>
      <c r="E20" s="1174" t="s">
        <v>1141</v>
      </c>
    </row>
    <row r="21" spans="2:5" x14ac:dyDescent="0.25">
      <c r="B21" s="1164" t="s">
        <v>132</v>
      </c>
      <c r="C21" s="1159">
        <v>18.2863075828697</v>
      </c>
      <c r="D21" s="139" t="s">
        <v>1125</v>
      </c>
      <c r="E21" s="1174" t="s">
        <v>1142</v>
      </c>
    </row>
    <row r="22" spans="2:5" x14ac:dyDescent="0.25">
      <c r="B22" s="1164" t="s">
        <v>147</v>
      </c>
      <c r="C22" s="1159">
        <v>17.9381227089793</v>
      </c>
      <c r="D22" s="139" t="s">
        <v>199</v>
      </c>
      <c r="E22" s="1174" t="s">
        <v>1143</v>
      </c>
    </row>
    <row r="23" spans="2:5" x14ac:dyDescent="0.25">
      <c r="B23" s="1164" t="s">
        <v>127</v>
      </c>
      <c r="C23" s="1159">
        <v>17.374184010153002</v>
      </c>
      <c r="D23" s="139" t="s">
        <v>198</v>
      </c>
      <c r="E23" s="1174" t="s">
        <v>1144</v>
      </c>
    </row>
    <row r="24" spans="2:5" x14ac:dyDescent="0.25">
      <c r="B24" s="1164" t="s">
        <v>125</v>
      </c>
      <c r="C24" s="1159">
        <v>17.130618329623399</v>
      </c>
      <c r="D24" s="139" t="s">
        <v>203</v>
      </c>
      <c r="E24" s="1174" t="s">
        <v>1145</v>
      </c>
    </row>
    <row r="25" spans="2:5" x14ac:dyDescent="0.25">
      <c r="B25" s="1164" t="s">
        <v>128</v>
      </c>
      <c r="C25" s="1159">
        <v>17.121695371814901</v>
      </c>
      <c r="D25" s="139" t="s">
        <v>201</v>
      </c>
      <c r="E25" s="1174" t="s">
        <v>1146</v>
      </c>
    </row>
    <row r="26" spans="2:5" x14ac:dyDescent="0.25">
      <c r="B26" s="1164" t="s">
        <v>150</v>
      </c>
      <c r="C26" s="1159">
        <v>16.766060744129099</v>
      </c>
      <c r="D26" s="139" t="s">
        <v>208</v>
      </c>
      <c r="E26" s="1174" t="s">
        <v>1147</v>
      </c>
    </row>
    <row r="27" spans="2:5" x14ac:dyDescent="0.25">
      <c r="B27" s="1164" t="s">
        <v>178</v>
      </c>
      <c r="C27" s="1159">
        <v>15.9826088130729</v>
      </c>
      <c r="D27" s="139" t="s">
        <v>194</v>
      </c>
      <c r="E27" s="1174" t="s">
        <v>1117</v>
      </c>
    </row>
    <row r="28" spans="2:5" x14ac:dyDescent="0.25">
      <c r="B28" s="1164" t="s">
        <v>1067</v>
      </c>
      <c r="C28" s="1159">
        <v>15.8045946750347</v>
      </c>
      <c r="D28" s="139" t="s">
        <v>1126</v>
      </c>
      <c r="E28" s="1174" t="s">
        <v>1115</v>
      </c>
    </row>
    <row r="29" spans="2:5" x14ac:dyDescent="0.25">
      <c r="B29" s="1164" t="s">
        <v>151</v>
      </c>
      <c r="C29" s="1159">
        <v>15.775140145847899</v>
      </c>
      <c r="D29" s="139" t="s">
        <v>210</v>
      </c>
      <c r="E29" s="1174" t="s">
        <v>1148</v>
      </c>
    </row>
    <row r="30" spans="2:5" x14ac:dyDescent="0.25">
      <c r="B30" s="1164" t="s">
        <v>129</v>
      </c>
      <c r="C30" s="1159">
        <v>15.662176569326499</v>
      </c>
      <c r="D30" s="139" t="s">
        <v>197</v>
      </c>
      <c r="E30" s="1174" t="s">
        <v>1119</v>
      </c>
    </row>
    <row r="31" spans="2:5" x14ac:dyDescent="0.25">
      <c r="B31" s="1164" t="s">
        <v>1066</v>
      </c>
      <c r="C31" s="1159">
        <v>15.560445175659099</v>
      </c>
      <c r="D31" s="1" t="s">
        <v>1127</v>
      </c>
      <c r="E31" s="1174" t="s">
        <v>1116</v>
      </c>
    </row>
    <row r="32" spans="2:5" x14ac:dyDescent="0.25">
      <c r="B32" s="1164" t="s">
        <v>131</v>
      </c>
      <c r="C32" s="1159">
        <v>15.474345803884599</v>
      </c>
      <c r="D32" s="139" t="s">
        <v>200</v>
      </c>
      <c r="E32" s="1174" t="s">
        <v>1149</v>
      </c>
    </row>
    <row r="33" spans="2:5" x14ac:dyDescent="0.25">
      <c r="B33" s="1164" t="s">
        <v>123</v>
      </c>
      <c r="C33" s="1159">
        <v>15.431650406074199</v>
      </c>
      <c r="D33" s="139" t="s">
        <v>195</v>
      </c>
      <c r="E33" s="1174" t="s">
        <v>1118</v>
      </c>
    </row>
    <row r="34" spans="2:5" x14ac:dyDescent="0.25">
      <c r="B34" s="1164" t="s">
        <v>145</v>
      </c>
      <c r="C34" s="1159">
        <v>15.1595904822795</v>
      </c>
      <c r="D34" s="139" t="s">
        <v>1128</v>
      </c>
      <c r="E34" s="1174" t="s">
        <v>1150</v>
      </c>
    </row>
    <row r="35" spans="2:5" x14ac:dyDescent="0.25">
      <c r="B35" s="1164" t="s">
        <v>134</v>
      </c>
      <c r="C35" s="1159">
        <v>14.9259873288061</v>
      </c>
      <c r="D35" s="139" t="s">
        <v>204</v>
      </c>
      <c r="E35" s="1174" t="s">
        <v>1151</v>
      </c>
    </row>
    <row r="36" spans="2:5" x14ac:dyDescent="0.25">
      <c r="B36" s="1164" t="s">
        <v>133</v>
      </c>
      <c r="C36" s="1159">
        <v>14.6774860543981</v>
      </c>
      <c r="D36" s="139" t="s">
        <v>205</v>
      </c>
      <c r="E36" s="1174" t="s">
        <v>1152</v>
      </c>
    </row>
    <row r="37" spans="2:5" x14ac:dyDescent="0.25">
      <c r="B37" s="1164" t="s">
        <v>126</v>
      </c>
      <c r="C37" s="1159">
        <v>13.2297648513066</v>
      </c>
      <c r="D37" s="139" t="s">
        <v>196</v>
      </c>
      <c r="E37" s="1174" t="s">
        <v>1120</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election activeCell="B19" sqref="B19:C24"/>
    </sheetView>
  </sheetViews>
  <sheetFormatPr baseColWidth="10" defaultRowHeight="15" x14ac:dyDescent="0.25"/>
  <cols>
    <col min="2" max="2" width="21.42578125" customWidth="1"/>
    <col min="3" max="3" width="18" bestFit="1" customWidth="1"/>
  </cols>
  <sheetData>
    <row r="1" spans="1:8" x14ac:dyDescent="0.25">
      <c r="A1" s="2" t="s">
        <v>6</v>
      </c>
    </row>
    <row r="2" spans="1:8" ht="23.25" x14ac:dyDescent="0.35">
      <c r="B2" s="1156" t="s">
        <v>1073</v>
      </c>
    </row>
    <row r="4" spans="1:8" x14ac:dyDescent="0.25">
      <c r="B4" t="s">
        <v>1062</v>
      </c>
    </row>
    <row r="5" spans="1:8" x14ac:dyDescent="0.25">
      <c r="B5" t="s">
        <v>1063</v>
      </c>
    </row>
    <row r="6" spans="1:8" x14ac:dyDescent="0.25">
      <c r="B6" s="2" t="s">
        <v>1064</v>
      </c>
    </row>
    <row r="8" spans="1:8" x14ac:dyDescent="0.25">
      <c r="B8" s="1158" t="s">
        <v>262</v>
      </c>
      <c r="C8" s="1160" t="s">
        <v>1066</v>
      </c>
      <c r="D8" s="1161" t="s">
        <v>1067</v>
      </c>
      <c r="E8" s="1161" t="s">
        <v>178</v>
      </c>
      <c r="F8" s="1161" t="s">
        <v>123</v>
      </c>
      <c r="G8" s="1161" t="s">
        <v>129</v>
      </c>
      <c r="H8" s="1161" t="s">
        <v>126</v>
      </c>
    </row>
    <row r="9" spans="1:8" x14ac:dyDescent="0.25">
      <c r="B9" s="1164">
        <v>2016</v>
      </c>
      <c r="C9" s="1162">
        <v>4.6360169864520104</v>
      </c>
      <c r="D9" s="1163">
        <v>5.7005725862207397</v>
      </c>
      <c r="E9" s="1163">
        <v>4.1094028102753501</v>
      </c>
      <c r="F9" s="1163">
        <v>1.9948900997958401</v>
      </c>
      <c r="G9" s="1163">
        <v>12.2083081710262</v>
      </c>
      <c r="H9" s="1163">
        <v>4.5428439120339199</v>
      </c>
    </row>
    <row r="10" spans="1:8" x14ac:dyDescent="0.25">
      <c r="B10" s="1164">
        <v>2017</v>
      </c>
      <c r="C10" s="1159">
        <v>3.91161186841178</v>
      </c>
      <c r="D10" s="1154">
        <v>4.67478628235291</v>
      </c>
      <c r="E10" s="1154">
        <v>3.6308379298208999</v>
      </c>
      <c r="F10" s="1154">
        <v>1.5788420064187201</v>
      </c>
      <c r="G10" s="1154">
        <v>9.5480286820560707</v>
      </c>
      <c r="H10" s="1154">
        <v>4.4425035829995601</v>
      </c>
    </row>
    <row r="11" spans="1:8" x14ac:dyDescent="0.25">
      <c r="B11" s="1164">
        <v>2018</v>
      </c>
      <c r="C11" s="1159">
        <v>3.2985314717076601</v>
      </c>
      <c r="D11" s="1154">
        <v>3.7920811316649798</v>
      </c>
      <c r="E11" s="1154">
        <v>3.2422447353056798</v>
      </c>
      <c r="F11" s="1154">
        <v>1.38398290938026</v>
      </c>
      <c r="G11" s="1154">
        <v>6.7158134411149497</v>
      </c>
      <c r="H11" s="1154">
        <v>4.0652245063359196</v>
      </c>
    </row>
    <row r="12" spans="1:8" x14ac:dyDescent="0.25">
      <c r="B12" s="1164">
        <v>2019</v>
      </c>
      <c r="C12" s="1159">
        <v>2.87013964030983</v>
      </c>
      <c r="D12" s="1154">
        <v>3.2576503821344902</v>
      </c>
      <c r="E12" s="1154">
        <v>2.9258137937973299</v>
      </c>
      <c r="F12" s="1154">
        <v>1.2824959337114199</v>
      </c>
      <c r="G12" s="1154">
        <v>5.1845203927839503</v>
      </c>
      <c r="H12" s="1154">
        <v>3.6593114404053901</v>
      </c>
    </row>
    <row r="13" spans="1:8" x14ac:dyDescent="0.25">
      <c r="B13" s="1164">
        <v>2020</v>
      </c>
      <c r="C13" s="1159">
        <v>2.8114700700443098</v>
      </c>
      <c r="D13" s="1154">
        <v>2.8750159155922499</v>
      </c>
      <c r="E13" s="1154">
        <v>2.6301440676366798</v>
      </c>
      <c r="F13" s="1154">
        <v>1.37037098516624</v>
      </c>
      <c r="G13" s="1154">
        <v>3.8978305092657202</v>
      </c>
      <c r="H13" s="1154">
        <v>3.4555235207207602</v>
      </c>
    </row>
    <row r="19" spans="2:4" x14ac:dyDescent="0.25">
      <c r="B19" t="s">
        <v>1078</v>
      </c>
      <c r="C19" t="s">
        <v>1066</v>
      </c>
      <c r="D19" t="s">
        <v>1103</v>
      </c>
    </row>
    <row r="20" spans="2:4" x14ac:dyDescent="0.25">
      <c r="C20" t="s">
        <v>1067</v>
      </c>
      <c r="D20" t="s">
        <v>1104</v>
      </c>
    </row>
    <row r="21" spans="2:4" x14ac:dyDescent="0.25">
      <c r="C21" t="s">
        <v>178</v>
      </c>
      <c r="D21" t="s">
        <v>1105</v>
      </c>
    </row>
    <row r="22" spans="2:4" x14ac:dyDescent="0.25">
      <c r="C22" t="s">
        <v>123</v>
      </c>
      <c r="D22" t="s">
        <v>1106</v>
      </c>
    </row>
    <row r="23" spans="2:4" x14ac:dyDescent="0.25">
      <c r="C23" t="s">
        <v>129</v>
      </c>
      <c r="D23" t="s">
        <v>1107</v>
      </c>
    </row>
    <row r="24" spans="2:4" x14ac:dyDescent="0.25">
      <c r="C24" t="s">
        <v>126</v>
      </c>
      <c r="D24" t="s">
        <v>1108</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election activeCell="D24" sqref="D24"/>
    </sheetView>
  </sheetViews>
  <sheetFormatPr baseColWidth="10" defaultRowHeight="15" x14ac:dyDescent="0.25"/>
  <cols>
    <col min="2" max="2" width="21.42578125" customWidth="1"/>
    <col min="3" max="3" width="18" bestFit="1" customWidth="1"/>
  </cols>
  <sheetData>
    <row r="1" spans="1:8" x14ac:dyDescent="0.25">
      <c r="A1" s="2" t="s">
        <v>6</v>
      </c>
    </row>
    <row r="2" spans="1:8" ht="23.25" x14ac:dyDescent="0.35">
      <c r="B2" s="1156" t="s">
        <v>1074</v>
      </c>
    </row>
    <row r="4" spans="1:8" x14ac:dyDescent="0.25">
      <c r="B4" t="s">
        <v>1062</v>
      </c>
    </row>
    <row r="5" spans="1:8" x14ac:dyDescent="0.25">
      <c r="B5" t="s">
        <v>1063</v>
      </c>
    </row>
    <row r="6" spans="1:8" x14ac:dyDescent="0.25">
      <c r="B6" s="2" t="s">
        <v>1064</v>
      </c>
    </row>
    <row r="8" spans="1:8" x14ac:dyDescent="0.25">
      <c r="B8" s="1158" t="s">
        <v>262</v>
      </c>
      <c r="C8" s="1160" t="s">
        <v>1066</v>
      </c>
      <c r="D8" s="1161" t="s">
        <v>1067</v>
      </c>
      <c r="E8" s="1161" t="s">
        <v>178</v>
      </c>
      <c r="F8" s="1161" t="s">
        <v>123</v>
      </c>
      <c r="G8" s="1161" t="s">
        <v>129</v>
      </c>
      <c r="H8" s="1161" t="s">
        <v>126</v>
      </c>
    </row>
    <row r="9" spans="1:8" x14ac:dyDescent="0.25">
      <c r="B9" s="1164">
        <v>2016</v>
      </c>
      <c r="C9" s="1162">
        <v>9.9533058373920902</v>
      </c>
      <c r="D9" s="1163">
        <v>11.9514150727139</v>
      </c>
      <c r="E9" s="1163">
        <v>5.8701568280697902</v>
      </c>
      <c r="F9" s="1163">
        <v>6.55951005677864</v>
      </c>
      <c r="G9" s="1163">
        <v>24.035092735141699</v>
      </c>
      <c r="H9" s="1163">
        <v>10.906129409986701</v>
      </c>
    </row>
    <row r="10" spans="1:8" x14ac:dyDescent="0.25">
      <c r="B10" s="1164">
        <v>2017</v>
      </c>
      <c r="C10" s="1159">
        <v>7.7637898394475</v>
      </c>
      <c r="D10" s="1154">
        <v>9.05355822738351</v>
      </c>
      <c r="E10" s="1154">
        <v>5.1653935961978297</v>
      </c>
      <c r="F10" s="1154">
        <v>4.3140574229830699</v>
      </c>
      <c r="G10" s="1154">
        <v>19.049333296123098</v>
      </c>
      <c r="H10" s="1154">
        <v>7.8427159111358504</v>
      </c>
    </row>
    <row r="11" spans="1:8" x14ac:dyDescent="0.25">
      <c r="B11" s="1164">
        <v>2018</v>
      </c>
      <c r="C11" s="1159">
        <v>5.8480402333480699</v>
      </c>
      <c r="D11" s="1154">
        <v>6.6789298614556296</v>
      </c>
      <c r="E11" s="1154">
        <v>4.3646344865241398</v>
      </c>
      <c r="F11" s="1154">
        <v>2.70659159423179</v>
      </c>
      <c r="G11" s="1154">
        <v>14.2783071464304</v>
      </c>
      <c r="H11" s="1154">
        <v>5.8937376820602596</v>
      </c>
    </row>
    <row r="12" spans="1:8" x14ac:dyDescent="0.25">
      <c r="B12" s="1164">
        <v>2019</v>
      </c>
      <c r="C12" s="1159">
        <v>4.9397871692392696</v>
      </c>
      <c r="D12" s="1154">
        <v>5.5292112284669201</v>
      </c>
      <c r="E12" s="1154">
        <v>3.9225767979698301</v>
      </c>
      <c r="F12" s="1154">
        <v>2.3611861424331599</v>
      </c>
      <c r="G12" s="1154">
        <v>11.760789656099501</v>
      </c>
      <c r="H12" s="1154">
        <v>4.7061666393905401</v>
      </c>
    </row>
    <row r="13" spans="1:8" x14ac:dyDescent="0.25">
      <c r="B13" s="1164">
        <v>2020</v>
      </c>
      <c r="C13" s="1159">
        <v>4.6747046776125298</v>
      </c>
      <c r="D13" s="1154">
        <v>4.8404695628876997</v>
      </c>
      <c r="E13" s="1154">
        <v>3.87334310821362</v>
      </c>
      <c r="F13" s="1154">
        <v>2.51747814921975</v>
      </c>
      <c r="G13" s="1154">
        <v>7.7779859298263698</v>
      </c>
      <c r="H13" s="1154">
        <v>4.6131721066868998</v>
      </c>
    </row>
    <row r="18" spans="2:4" x14ac:dyDescent="0.25">
      <c r="B18" t="s">
        <v>1078</v>
      </c>
      <c r="C18" t="s">
        <v>1066</v>
      </c>
      <c r="D18" t="s">
        <v>1109</v>
      </c>
    </row>
    <row r="19" spans="2:4" x14ac:dyDescent="0.25">
      <c r="C19" t="s">
        <v>1067</v>
      </c>
      <c r="D19" t="s">
        <v>1110</v>
      </c>
    </row>
    <row r="20" spans="2:4" x14ac:dyDescent="0.25">
      <c r="C20" t="s">
        <v>178</v>
      </c>
      <c r="D20" t="s">
        <v>1111</v>
      </c>
    </row>
    <row r="21" spans="2:4" x14ac:dyDescent="0.25">
      <c r="C21" t="s">
        <v>123</v>
      </c>
      <c r="D21" t="s">
        <v>1112</v>
      </c>
    </row>
    <row r="22" spans="2:4" x14ac:dyDescent="0.25">
      <c r="C22" t="s">
        <v>129</v>
      </c>
      <c r="D22" t="s">
        <v>1113</v>
      </c>
    </row>
    <row r="23" spans="2:4" x14ac:dyDescent="0.25">
      <c r="C23" t="s">
        <v>126</v>
      </c>
      <c r="D23" t="s">
        <v>1114</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O8"/>
  <sheetViews>
    <sheetView showGridLines="0" workbookViewId="0">
      <selection activeCell="M26" sqref="M26"/>
    </sheetView>
  </sheetViews>
  <sheetFormatPr baseColWidth="10" defaultRowHeight="15" x14ac:dyDescent="0.25"/>
  <sheetData>
    <row r="1" spans="1:15" x14ac:dyDescent="0.25">
      <c r="A1" s="2" t="s">
        <v>6</v>
      </c>
    </row>
    <row r="2" spans="1:15" ht="23.25" x14ac:dyDescent="0.35">
      <c r="B2" s="3" t="s">
        <v>58</v>
      </c>
    </row>
    <row r="3" spans="1:15" x14ac:dyDescent="0.25">
      <c r="B3" s="4" t="s">
        <v>8</v>
      </c>
    </row>
    <row r="7" spans="1:15" x14ac:dyDescent="0.25">
      <c r="J7" s="882"/>
      <c r="K7" s="492">
        <v>2016</v>
      </c>
      <c r="L7" s="492">
        <v>2017</v>
      </c>
      <c r="M7" s="492">
        <v>2018</v>
      </c>
      <c r="N7" s="492">
        <v>2019</v>
      </c>
      <c r="O7" s="1078">
        <v>2020</v>
      </c>
    </row>
    <row r="8" spans="1:15" x14ac:dyDescent="0.25">
      <c r="J8" s="1124" t="s">
        <v>178</v>
      </c>
      <c r="K8" s="1125">
        <v>0.13712205025321</v>
      </c>
      <c r="L8" s="1125">
        <v>0.141826922917313</v>
      </c>
      <c r="M8" s="1125">
        <v>0.14374057812441901</v>
      </c>
      <c r="N8" s="1125">
        <v>0.15131924443082501</v>
      </c>
      <c r="O8" s="1126">
        <v>0.15982608813072902</v>
      </c>
    </row>
  </sheetData>
  <hyperlinks>
    <hyperlink ref="A1" location="Sommaire!A1" display="Retour sommaire"/>
  </hyperlinks>
  <pageMargins left="0.7" right="0.7" top="0.75" bottom="0.75" header="0.3" footer="0.3"/>
  <drawing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election activeCell="B23" sqref="B23:D28"/>
    </sheetView>
  </sheetViews>
  <sheetFormatPr baseColWidth="10" defaultRowHeight="15" x14ac:dyDescent="0.25"/>
  <cols>
    <col min="2" max="2" width="21.42578125" customWidth="1"/>
    <col min="3" max="3" width="18" bestFit="1" customWidth="1"/>
  </cols>
  <sheetData>
    <row r="1" spans="1:8" x14ac:dyDescent="0.25">
      <c r="A1" s="2" t="s">
        <v>6</v>
      </c>
    </row>
    <row r="2" spans="1:8" ht="23.25" x14ac:dyDescent="0.35">
      <c r="B2" s="1156" t="s">
        <v>1075</v>
      </c>
    </row>
    <row r="4" spans="1:8" x14ac:dyDescent="0.25">
      <c r="B4" t="s">
        <v>1062</v>
      </c>
    </row>
    <row r="5" spans="1:8" x14ac:dyDescent="0.25">
      <c r="B5" t="s">
        <v>1063</v>
      </c>
    </row>
    <row r="6" spans="1:8" x14ac:dyDescent="0.25">
      <c r="B6" s="2" t="s">
        <v>1064</v>
      </c>
    </row>
    <row r="8" spans="1:8" x14ac:dyDescent="0.25">
      <c r="B8" s="1158" t="s">
        <v>262</v>
      </c>
      <c r="C8" s="1160" t="s">
        <v>1066</v>
      </c>
      <c r="D8" s="1161" t="s">
        <v>1067</v>
      </c>
      <c r="E8" s="1161" t="s">
        <v>178</v>
      </c>
      <c r="F8" s="1161" t="s">
        <v>123</v>
      </c>
      <c r="G8" s="1161" t="s">
        <v>129</v>
      </c>
      <c r="H8" s="1161" t="s">
        <v>126</v>
      </c>
    </row>
    <row r="9" spans="1:8" x14ac:dyDescent="0.25">
      <c r="B9" s="1164">
        <v>2016</v>
      </c>
      <c r="C9" s="1162">
        <v>5.2915820538252403</v>
      </c>
      <c r="D9" s="1163">
        <v>6.4948666683736702</v>
      </c>
      <c r="E9" s="1163">
        <v>3.7000942988777701</v>
      </c>
      <c r="F9" s="1163">
        <v>2.7143967043444199</v>
      </c>
      <c r="G9" s="1163">
        <v>15.4606506565381</v>
      </c>
      <c r="H9" s="1163">
        <v>5.6815354421144102</v>
      </c>
    </row>
    <row r="10" spans="1:8" x14ac:dyDescent="0.25">
      <c r="B10" s="1164">
        <v>2017</v>
      </c>
      <c r="C10" s="1159">
        <v>4.0600661904159097</v>
      </c>
      <c r="D10" s="1154">
        <v>4.8328741030328004</v>
      </c>
      <c r="E10" s="1154">
        <v>3.1350998511780701</v>
      </c>
      <c r="F10" s="1154">
        <v>1.79533084539259</v>
      </c>
      <c r="G10" s="1154">
        <v>11.421600075944999</v>
      </c>
      <c r="H10" s="1154">
        <v>4.50824813370357</v>
      </c>
    </row>
    <row r="11" spans="1:8" x14ac:dyDescent="0.25">
      <c r="B11" s="1164">
        <v>2018</v>
      </c>
      <c r="C11" s="1159">
        <v>3.20592194698057</v>
      </c>
      <c r="D11" s="1154">
        <v>3.7385950453942698</v>
      </c>
      <c r="E11" s="1154">
        <v>2.8006046076650302</v>
      </c>
      <c r="F11" s="1154">
        <v>1.2619758512089301</v>
      </c>
      <c r="G11" s="1154">
        <v>8.4992590447749308</v>
      </c>
      <c r="H11" s="1154">
        <v>3.7349827839309899</v>
      </c>
    </row>
    <row r="12" spans="1:8" x14ac:dyDescent="0.25">
      <c r="B12" s="1164">
        <v>2019</v>
      </c>
      <c r="C12" s="1159">
        <v>2.7815127341230799</v>
      </c>
      <c r="D12" s="1154">
        <v>3.2059598230677202</v>
      </c>
      <c r="E12" s="1154">
        <v>2.5362921920811599</v>
      </c>
      <c r="F12" s="1154">
        <v>1.2330652138718901</v>
      </c>
      <c r="G12" s="1154">
        <v>6.8011800563043199</v>
      </c>
      <c r="H12" s="1154">
        <v>3.2055783956572599</v>
      </c>
    </row>
    <row r="13" spans="1:8" x14ac:dyDescent="0.25">
      <c r="B13" s="1164">
        <v>2020</v>
      </c>
      <c r="C13" s="1159">
        <v>2.5864770134450401</v>
      </c>
      <c r="D13" s="1154">
        <v>2.63260216779506</v>
      </c>
      <c r="E13" s="1154">
        <v>2.2207258025542398</v>
      </c>
      <c r="F13" s="1154">
        <v>1.24101923535638</v>
      </c>
      <c r="G13" s="1154">
        <v>4.4128997116657098</v>
      </c>
      <c r="H13" s="1154">
        <v>2.88999107762</v>
      </c>
    </row>
    <row r="23" spans="2:4" x14ac:dyDescent="0.25">
      <c r="B23" t="s">
        <v>1078</v>
      </c>
      <c r="C23" t="s">
        <v>1066</v>
      </c>
      <c r="D23" t="s">
        <v>1097</v>
      </c>
    </row>
    <row r="24" spans="2:4" x14ac:dyDescent="0.25">
      <c r="C24" t="s">
        <v>1067</v>
      </c>
      <c r="D24" t="s">
        <v>1098</v>
      </c>
    </row>
    <row r="25" spans="2:4" x14ac:dyDescent="0.25">
      <c r="C25" t="s">
        <v>178</v>
      </c>
      <c r="D25" t="s">
        <v>1099</v>
      </c>
    </row>
    <row r="26" spans="2:4" x14ac:dyDescent="0.25">
      <c r="C26" t="s">
        <v>123</v>
      </c>
      <c r="D26" t="s">
        <v>1100</v>
      </c>
    </row>
    <row r="27" spans="2:4" x14ac:dyDescent="0.25">
      <c r="C27" t="s">
        <v>129</v>
      </c>
      <c r="D27" t="s">
        <v>1101</v>
      </c>
    </row>
    <row r="28" spans="2:4" x14ac:dyDescent="0.25">
      <c r="C28" t="s">
        <v>126</v>
      </c>
      <c r="D28" t="s">
        <v>1102</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election activeCell="C25" sqref="C25:C30"/>
    </sheetView>
  </sheetViews>
  <sheetFormatPr baseColWidth="10" defaultRowHeight="15" x14ac:dyDescent="0.25"/>
  <cols>
    <col min="2" max="2" width="21.42578125" customWidth="1"/>
    <col min="3" max="3" width="18" bestFit="1" customWidth="1"/>
    <col min="4" max="4" width="25.42578125" bestFit="1" customWidth="1"/>
    <col min="5" max="5" width="19.28515625" bestFit="1" customWidth="1"/>
  </cols>
  <sheetData>
    <row r="1" spans="1:5" x14ac:dyDescent="0.25">
      <c r="A1" s="2" t="s">
        <v>6</v>
      </c>
    </row>
    <row r="2" spans="1:5" ht="23.25" x14ac:dyDescent="0.35">
      <c r="B2" s="1156" t="s">
        <v>1076</v>
      </c>
    </row>
    <row r="4" spans="1:5" x14ac:dyDescent="0.25">
      <c r="B4" t="s">
        <v>1062</v>
      </c>
    </row>
    <row r="5" spans="1:5" x14ac:dyDescent="0.25">
      <c r="B5" t="s">
        <v>1063</v>
      </c>
    </row>
    <row r="6" spans="1:5" x14ac:dyDescent="0.25">
      <c r="B6" s="2" t="s">
        <v>1064</v>
      </c>
    </row>
    <row r="8" spans="1:5" x14ac:dyDescent="0.25">
      <c r="B8" s="1158"/>
      <c r="C8" s="1160" t="s">
        <v>415</v>
      </c>
      <c r="D8" s="1161" t="s">
        <v>666</v>
      </c>
      <c r="E8" s="1161" t="s">
        <v>861</v>
      </c>
    </row>
    <row r="9" spans="1:5" x14ac:dyDescent="0.25">
      <c r="B9" s="1164" t="s">
        <v>1066</v>
      </c>
      <c r="C9" s="1165">
        <v>0.39847961760305101</v>
      </c>
      <c r="D9" s="1166">
        <v>0.56478696394236405</v>
      </c>
      <c r="E9" s="1166">
        <v>3.6733418454585401E-2</v>
      </c>
    </row>
    <row r="10" spans="1:5" x14ac:dyDescent="0.25">
      <c r="B10" s="1164" t="s">
        <v>123</v>
      </c>
      <c r="C10" s="1167">
        <v>0.33356898268299101</v>
      </c>
      <c r="D10" s="1168">
        <v>0.61556981166658997</v>
      </c>
      <c r="E10" s="1168">
        <v>5.0861205650418899E-2</v>
      </c>
    </row>
    <row r="11" spans="1:5" x14ac:dyDescent="0.25">
      <c r="B11" s="1164" t="s">
        <v>126</v>
      </c>
      <c r="C11" s="1167">
        <v>0.52933771137896002</v>
      </c>
      <c r="D11" s="1168">
        <v>0.46351478788935802</v>
      </c>
      <c r="E11" s="1168">
        <v>7.1475007316818299E-3</v>
      </c>
    </row>
    <row r="12" spans="1:5" x14ac:dyDescent="0.25">
      <c r="B12" s="1164" t="s">
        <v>178</v>
      </c>
      <c r="C12" s="1167">
        <v>0.41704197284331201</v>
      </c>
      <c r="D12" s="1168">
        <v>0.53864677301967101</v>
      </c>
      <c r="E12" s="1168">
        <v>4.4311254137016802E-2</v>
      </c>
    </row>
    <row r="13" spans="1:5" x14ac:dyDescent="0.25">
      <c r="B13" s="1164" t="s">
        <v>129</v>
      </c>
      <c r="C13" s="1167">
        <v>0.25849819058946399</v>
      </c>
      <c r="D13" s="1168">
        <v>0.69182130005806697</v>
      </c>
      <c r="E13" s="1168">
        <v>4.9680509352468899E-2</v>
      </c>
    </row>
    <row r="14" spans="1:5" x14ac:dyDescent="0.25">
      <c r="B14" t="s">
        <v>1067</v>
      </c>
      <c r="C14" s="1167">
        <v>0.39016056807797</v>
      </c>
      <c r="D14" s="1168">
        <v>0.57192632096638496</v>
      </c>
      <c r="E14" s="1168">
        <v>3.7913110955644702E-2</v>
      </c>
    </row>
    <row r="16" spans="1:5" x14ac:dyDescent="0.25">
      <c r="E16" t="s">
        <v>1154</v>
      </c>
    </row>
    <row r="17" spans="1:3" x14ac:dyDescent="0.25">
      <c r="A17" t="s">
        <v>1153</v>
      </c>
      <c r="B17" s="1160" t="s">
        <v>415</v>
      </c>
    </row>
    <row r="18" spans="1:3" x14ac:dyDescent="0.25">
      <c r="B18" t="s">
        <v>1066</v>
      </c>
      <c r="C18" t="s">
        <v>1155</v>
      </c>
    </row>
    <row r="19" spans="1:3" x14ac:dyDescent="0.25">
      <c r="B19" t="s">
        <v>123</v>
      </c>
      <c r="C19" t="s">
        <v>1158</v>
      </c>
    </row>
    <row r="20" spans="1:3" x14ac:dyDescent="0.25">
      <c r="B20" t="s">
        <v>126</v>
      </c>
      <c r="C20" t="s">
        <v>1161</v>
      </c>
    </row>
    <row r="21" spans="1:3" x14ac:dyDescent="0.25">
      <c r="B21" t="s">
        <v>178</v>
      </c>
      <c r="C21" t="s">
        <v>1164</v>
      </c>
    </row>
    <row r="22" spans="1:3" x14ac:dyDescent="0.25">
      <c r="B22" t="s">
        <v>129</v>
      </c>
      <c r="C22" t="s">
        <v>1167</v>
      </c>
    </row>
    <row r="23" spans="1:3" x14ac:dyDescent="0.25">
      <c r="B23" t="s">
        <v>1067</v>
      </c>
      <c r="C23" t="s">
        <v>1170</v>
      </c>
    </row>
    <row r="24" spans="1:3" x14ac:dyDescent="0.25">
      <c r="B24" s="1161" t="s">
        <v>666</v>
      </c>
    </row>
    <row r="25" spans="1:3" x14ac:dyDescent="0.25">
      <c r="B25" t="s">
        <v>1066</v>
      </c>
      <c r="C25" t="s">
        <v>1156</v>
      </c>
    </row>
    <row r="26" spans="1:3" x14ac:dyDescent="0.25">
      <c r="B26" t="s">
        <v>123</v>
      </c>
      <c r="C26" t="s">
        <v>1159</v>
      </c>
    </row>
    <row r="27" spans="1:3" x14ac:dyDescent="0.25">
      <c r="B27" t="s">
        <v>126</v>
      </c>
      <c r="C27" t="s">
        <v>1162</v>
      </c>
    </row>
    <row r="28" spans="1:3" x14ac:dyDescent="0.25">
      <c r="B28" t="s">
        <v>178</v>
      </c>
      <c r="C28" t="s">
        <v>1165</v>
      </c>
    </row>
    <row r="29" spans="1:3" x14ac:dyDescent="0.25">
      <c r="B29" t="s">
        <v>129</v>
      </c>
      <c r="C29" t="s">
        <v>1168</v>
      </c>
    </row>
    <row r="30" spans="1:3" x14ac:dyDescent="0.25">
      <c r="B30" t="s">
        <v>1067</v>
      </c>
      <c r="C30" t="s">
        <v>1171</v>
      </c>
    </row>
    <row r="31" spans="1:3" x14ac:dyDescent="0.25">
      <c r="B31" s="1161" t="s">
        <v>1154</v>
      </c>
    </row>
    <row r="32" spans="1:3" x14ac:dyDescent="0.25">
      <c r="B32" t="s">
        <v>1066</v>
      </c>
      <c r="C32" t="s">
        <v>1157</v>
      </c>
    </row>
    <row r="33" spans="2:3" x14ac:dyDescent="0.25">
      <c r="B33" t="s">
        <v>123</v>
      </c>
      <c r="C33" t="s">
        <v>1160</v>
      </c>
    </row>
    <row r="34" spans="2:3" x14ac:dyDescent="0.25">
      <c r="B34" t="s">
        <v>126</v>
      </c>
      <c r="C34" t="s">
        <v>1163</v>
      </c>
    </row>
    <row r="35" spans="2:3" x14ac:dyDescent="0.25">
      <c r="B35" t="s">
        <v>178</v>
      </c>
      <c r="C35" t="s">
        <v>1166</v>
      </c>
    </row>
    <row r="36" spans="2:3" x14ac:dyDescent="0.25">
      <c r="B36" t="s">
        <v>129</v>
      </c>
      <c r="C36" t="s">
        <v>1169</v>
      </c>
    </row>
    <row r="37" spans="2:3" x14ac:dyDescent="0.25">
      <c r="B37" t="s">
        <v>1067</v>
      </c>
      <c r="C37" t="s">
        <v>1172</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workbookViewId="0">
      <selection activeCell="J30" sqref="J30"/>
    </sheetView>
  </sheetViews>
  <sheetFormatPr baseColWidth="10" defaultRowHeight="15" x14ac:dyDescent="0.25"/>
  <cols>
    <col min="2" max="2" width="21.42578125" customWidth="1"/>
    <col min="3" max="3" width="18" bestFit="1" customWidth="1"/>
    <col min="4" max="4" width="25.42578125" bestFit="1" customWidth="1"/>
    <col min="5" max="8" width="19.28515625" bestFit="1" customWidth="1"/>
    <col min="10" max="10" width="18.140625" customWidth="1"/>
  </cols>
  <sheetData>
    <row r="1" spans="1:11" x14ac:dyDescent="0.25">
      <c r="A1" s="2" t="s">
        <v>6</v>
      </c>
    </row>
    <row r="2" spans="1:11" ht="23.25" x14ac:dyDescent="0.35">
      <c r="B2" s="1156" t="s">
        <v>1077</v>
      </c>
    </row>
    <row r="4" spans="1:11" x14ac:dyDescent="0.25">
      <c r="B4" t="s">
        <v>1062</v>
      </c>
    </row>
    <row r="5" spans="1:11" x14ac:dyDescent="0.25">
      <c r="B5" t="s">
        <v>1181</v>
      </c>
    </row>
    <row r="6" spans="1:11" x14ac:dyDescent="0.25">
      <c r="B6" s="2" t="s">
        <v>1174</v>
      </c>
    </row>
    <row r="8" spans="1:11" x14ac:dyDescent="0.25">
      <c r="B8" s="1158"/>
      <c r="C8" s="1160" t="s">
        <v>1066</v>
      </c>
      <c r="D8" s="1161" t="s">
        <v>1067</v>
      </c>
      <c r="E8" s="1161" t="s">
        <v>178</v>
      </c>
      <c r="F8" s="1161" t="s">
        <v>123</v>
      </c>
      <c r="G8" s="1161" t="s">
        <v>129</v>
      </c>
      <c r="H8" s="1161" t="s">
        <v>126</v>
      </c>
    </row>
    <row r="9" spans="1:11" x14ac:dyDescent="0.25">
      <c r="B9" s="1164">
        <v>1999</v>
      </c>
      <c r="C9" s="1169">
        <v>2798249</v>
      </c>
      <c r="D9" s="1170">
        <v>2220254</v>
      </c>
      <c r="E9" s="1170">
        <v>390251</v>
      </c>
      <c r="F9" s="1170">
        <v>772400</v>
      </c>
      <c r="G9" s="1170">
        <v>336487</v>
      </c>
      <c r="H9" s="1170">
        <v>243509</v>
      </c>
    </row>
    <row r="10" spans="1:11" x14ac:dyDescent="0.25">
      <c r="B10" s="1164">
        <v>2001</v>
      </c>
      <c r="C10" s="1171">
        <v>2831848</v>
      </c>
      <c r="D10" s="1172">
        <v>2230094</v>
      </c>
      <c r="E10" s="1172">
        <v>383257</v>
      </c>
      <c r="F10" s="1172">
        <v>772100</v>
      </c>
      <c r="G10" s="1172">
        <v>341299</v>
      </c>
      <c r="H10" s="1172">
        <v>244781</v>
      </c>
      <c r="J10" t="s">
        <v>1175</v>
      </c>
    </row>
    <row r="11" spans="1:11" x14ac:dyDescent="0.25">
      <c r="B11" s="1164">
        <v>2002</v>
      </c>
      <c r="C11" s="1171">
        <v>2793315</v>
      </c>
      <c r="D11" s="1172">
        <v>2199573</v>
      </c>
      <c r="E11" s="1172">
        <v>383176</v>
      </c>
      <c r="F11" s="1172">
        <v>753950</v>
      </c>
      <c r="G11" s="1172">
        <v>340440</v>
      </c>
      <c r="H11" s="1172">
        <v>243429</v>
      </c>
      <c r="J11" t="s">
        <v>1066</v>
      </c>
      <c r="K11" t="s">
        <v>1173</v>
      </c>
    </row>
    <row r="12" spans="1:11" x14ac:dyDescent="0.25">
      <c r="B12" s="1164">
        <v>2002</v>
      </c>
      <c r="C12" s="1171">
        <v>2793315</v>
      </c>
      <c r="D12" s="1172">
        <v>2199573</v>
      </c>
      <c r="E12" s="1172">
        <v>383176</v>
      </c>
      <c r="F12" s="1172">
        <v>753950</v>
      </c>
      <c r="G12" s="1172">
        <v>340440</v>
      </c>
      <c r="H12" s="1172">
        <v>243429</v>
      </c>
      <c r="J12" t="s">
        <v>1067</v>
      </c>
      <c r="K12" t="s">
        <v>1176</v>
      </c>
    </row>
    <row r="13" spans="1:11" x14ac:dyDescent="0.25">
      <c r="B13" s="1164">
        <v>2003</v>
      </c>
      <c r="C13" s="1171">
        <v>2730345</v>
      </c>
      <c r="D13" s="1172">
        <v>2153725</v>
      </c>
      <c r="E13" s="1172">
        <v>380390</v>
      </c>
      <c r="F13" s="1172">
        <v>725550</v>
      </c>
      <c r="G13" s="1172">
        <v>336661</v>
      </c>
      <c r="H13" s="1172">
        <v>243462</v>
      </c>
      <c r="J13" t="s">
        <v>178</v>
      </c>
      <c r="K13" t="s">
        <v>1177</v>
      </c>
    </row>
    <row r="14" spans="1:11" x14ac:dyDescent="0.25">
      <c r="B14" s="1164">
        <v>2004</v>
      </c>
      <c r="C14" s="1171">
        <v>3016824</v>
      </c>
      <c r="D14" s="1172">
        <v>2132701</v>
      </c>
      <c r="E14" s="1172">
        <v>379517</v>
      </c>
      <c r="F14" s="1172">
        <v>712300</v>
      </c>
      <c r="G14" s="1172">
        <v>336354</v>
      </c>
      <c r="H14" s="1172">
        <v>246236</v>
      </c>
      <c r="J14" t="s">
        <v>123</v>
      </c>
      <c r="K14" t="s">
        <v>1178</v>
      </c>
    </row>
    <row r="15" spans="1:11" x14ac:dyDescent="0.25">
      <c r="B15" s="1164">
        <v>2005</v>
      </c>
      <c r="C15" s="1171">
        <v>3070142</v>
      </c>
      <c r="D15" s="1172">
        <v>2145524</v>
      </c>
      <c r="E15" s="1172">
        <v>387118</v>
      </c>
      <c r="F15" s="1172">
        <v>705000</v>
      </c>
      <c r="G15" s="1172">
        <v>335726</v>
      </c>
      <c r="H15" s="1172">
        <v>252831</v>
      </c>
      <c r="J15" t="s">
        <v>129</v>
      </c>
      <c r="K15" t="s">
        <v>1179</v>
      </c>
    </row>
    <row r="16" spans="1:11" x14ac:dyDescent="0.25">
      <c r="B16" s="1164">
        <v>2006</v>
      </c>
      <c r="C16" s="1171">
        <v>3095386</v>
      </c>
      <c r="D16" s="1172">
        <v>2174492</v>
      </c>
      <c r="E16" s="1172">
        <v>411172</v>
      </c>
      <c r="F16" s="1172">
        <v>692500</v>
      </c>
      <c r="G16" s="1172">
        <v>339091</v>
      </c>
      <c r="H16" s="1172">
        <v>261890</v>
      </c>
      <c r="J16" t="s">
        <v>126</v>
      </c>
      <c r="K16" t="s">
        <v>1180</v>
      </c>
    </row>
    <row r="17" spans="2:8" x14ac:dyDescent="0.25">
      <c r="B17" s="1164">
        <v>2007</v>
      </c>
      <c r="C17" s="1171">
        <v>3232175</v>
      </c>
      <c r="D17" s="1172">
        <v>2221995</v>
      </c>
      <c r="E17" s="1172">
        <v>424732</v>
      </c>
      <c r="F17" s="1172">
        <v>691300</v>
      </c>
      <c r="G17" s="1172">
        <v>340443</v>
      </c>
      <c r="H17" s="1172">
        <v>275506</v>
      </c>
    </row>
    <row r="18" spans="2:8" x14ac:dyDescent="0.25">
      <c r="B18" s="1164">
        <v>2008</v>
      </c>
      <c r="C18" s="1171">
        <v>3252129</v>
      </c>
      <c r="D18" s="1172">
        <v>2236023</v>
      </c>
      <c r="E18" s="1172">
        <v>424536</v>
      </c>
      <c r="F18" s="1172">
        <v>685550</v>
      </c>
      <c r="G18" s="1172">
        <v>338035</v>
      </c>
      <c r="H18" s="1172">
        <v>276497</v>
      </c>
    </row>
    <row r="19" spans="2:8" x14ac:dyDescent="0.25">
      <c r="B19" s="1164">
        <v>2009</v>
      </c>
      <c r="C19" s="1171">
        <v>3154981</v>
      </c>
      <c r="D19" s="1172">
        <v>2196066</v>
      </c>
      <c r="E19" s="1172">
        <v>416772</v>
      </c>
      <c r="F19" s="1172">
        <v>673500</v>
      </c>
      <c r="G19" s="1172">
        <v>323407</v>
      </c>
      <c r="H19" s="1172">
        <v>267383</v>
      </c>
    </row>
    <row r="20" spans="2:8" x14ac:dyDescent="0.25">
      <c r="B20" s="1164">
        <v>2010</v>
      </c>
      <c r="C20" s="1171">
        <v>3105254</v>
      </c>
      <c r="D20" s="1172">
        <v>2169606</v>
      </c>
      <c r="E20" s="1172">
        <v>412933</v>
      </c>
      <c r="F20" s="1172">
        <v>668500</v>
      </c>
      <c r="G20" s="1172">
        <v>321081</v>
      </c>
      <c r="H20" s="1172">
        <v>261389</v>
      </c>
    </row>
    <row r="21" spans="2:8" x14ac:dyDescent="0.25">
      <c r="B21" s="1164">
        <v>2011</v>
      </c>
      <c r="C21" s="1171">
        <v>3085484</v>
      </c>
      <c r="D21" s="1172">
        <v>2155123</v>
      </c>
      <c r="E21" s="1172">
        <v>426336</v>
      </c>
      <c r="F21" s="1172">
        <v>663800</v>
      </c>
      <c r="G21" s="1172">
        <v>316360</v>
      </c>
      <c r="H21" s="1172">
        <v>245956</v>
      </c>
    </row>
    <row r="22" spans="2:8" x14ac:dyDescent="0.25">
      <c r="B22" s="1164">
        <v>2012</v>
      </c>
      <c r="C22" s="1171">
        <v>3018594</v>
      </c>
      <c r="D22" s="1172">
        <v>2112593</v>
      </c>
      <c r="E22" s="1172">
        <v>421037</v>
      </c>
      <c r="F22" s="1172">
        <v>659100</v>
      </c>
      <c r="G22" s="1172">
        <v>309478</v>
      </c>
      <c r="H22" s="1172">
        <v>234292</v>
      </c>
    </row>
    <row r="23" spans="2:8" x14ac:dyDescent="0.25">
      <c r="B23" s="1164">
        <v>2013</v>
      </c>
      <c r="C23" s="1171">
        <v>2951468</v>
      </c>
      <c r="D23" s="1172">
        <v>2060553</v>
      </c>
      <c r="E23" s="1172">
        <v>416262</v>
      </c>
      <c r="F23" s="1172">
        <v>655600</v>
      </c>
      <c r="G23" s="1172">
        <v>306607</v>
      </c>
      <c r="H23" s="1172">
        <v>215953</v>
      </c>
    </row>
    <row r="24" spans="2:8" x14ac:dyDescent="0.25">
      <c r="B24" s="1164">
        <v>2014</v>
      </c>
      <c r="C24" s="1171">
        <v>2874799</v>
      </c>
      <c r="D24" s="1172">
        <v>2020100</v>
      </c>
      <c r="E24" s="1172">
        <v>408726</v>
      </c>
      <c r="F24" s="1172">
        <v>649900</v>
      </c>
      <c r="G24" s="1172">
        <v>299684</v>
      </c>
      <c r="H24" s="1172">
        <v>201656</v>
      </c>
    </row>
    <row r="25" spans="2:8" x14ac:dyDescent="0.25">
      <c r="B25" s="1164">
        <v>2015</v>
      </c>
      <c r="C25" s="1171">
        <v>2838505</v>
      </c>
      <c r="D25" s="1172">
        <v>1997643</v>
      </c>
      <c r="E25" s="1172">
        <v>406701</v>
      </c>
      <c r="F25" s="1172">
        <v>637338</v>
      </c>
      <c r="G25" s="1172">
        <v>298473</v>
      </c>
      <c r="H25" s="1172">
        <v>196556</v>
      </c>
    </row>
    <row r="26" spans="2:8" x14ac:dyDescent="0.25">
      <c r="B26" s="1164">
        <v>2016</v>
      </c>
      <c r="C26" s="1171">
        <v>2788100</v>
      </c>
      <c r="D26" s="1172">
        <v>1959871</v>
      </c>
      <c r="E26" s="1172">
        <v>410925</v>
      </c>
      <c r="F26" s="1172">
        <v>619621</v>
      </c>
      <c r="G26" s="1172">
        <v>295305</v>
      </c>
      <c r="H26" s="1172">
        <v>186982</v>
      </c>
    </row>
    <row r="27" spans="2:8" x14ac:dyDescent="0.25">
      <c r="B27" s="1164">
        <v>2017</v>
      </c>
      <c r="C27" s="1171">
        <v>2710732</v>
      </c>
      <c r="D27" s="1172">
        <v>1905961</v>
      </c>
      <c r="E27" s="1172">
        <v>409925</v>
      </c>
      <c r="F27" s="1172">
        <v>597319</v>
      </c>
      <c r="G27" s="1172">
        <v>281928</v>
      </c>
      <c r="H27" s="1172">
        <v>183053</v>
      </c>
    </row>
    <row r="28" spans="2:8" x14ac:dyDescent="0.25">
      <c r="B28" s="1164">
        <v>2018</v>
      </c>
      <c r="C28" s="1171">
        <v>2655240</v>
      </c>
      <c r="D28" s="1172">
        <v>1868803</v>
      </c>
      <c r="E28" s="1172">
        <v>404555</v>
      </c>
      <c r="F28" s="1172">
        <v>584688</v>
      </c>
      <c r="G28" s="1172">
        <v>274056</v>
      </c>
      <c r="H28" s="1172">
        <v>179054</v>
      </c>
    </row>
    <row r="29" spans="2:8" x14ac:dyDescent="0.25">
      <c r="B29" s="1164">
        <v>2019</v>
      </c>
      <c r="C29" s="1171">
        <v>2619660</v>
      </c>
      <c r="D29" s="1172">
        <v>1848353</v>
      </c>
      <c r="E29" s="1172">
        <v>403726</v>
      </c>
      <c r="F29" s="1172">
        <v>572662</v>
      </c>
      <c r="G29" s="1172">
        <v>280219</v>
      </c>
      <c r="H29" s="1172">
        <v>173447</v>
      </c>
    </row>
    <row r="30" spans="2:8" x14ac:dyDescent="0.25">
      <c r="B30" s="1164">
        <v>2020</v>
      </c>
      <c r="C30" s="1171">
        <v>2254979.4700000002</v>
      </c>
      <c r="D30" s="1172">
        <v>1836154</v>
      </c>
      <c r="E30" s="1172">
        <v>402899</v>
      </c>
      <c r="F30" s="1172">
        <v>575508</v>
      </c>
      <c r="G30" s="1172">
        <v>273669</v>
      </c>
      <c r="H30" s="1172">
        <v>171432</v>
      </c>
    </row>
  </sheetData>
  <hyperlinks>
    <hyperlink ref="A1" location="Sommaire!A1" display="Retour sommaire"/>
    <hyperlink ref="B6" r:id="rId1"/>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L13"/>
  <sheetViews>
    <sheetView showGridLines="0" workbookViewId="0">
      <selection activeCell="F25" sqref="F25"/>
    </sheetView>
  </sheetViews>
  <sheetFormatPr baseColWidth="10" defaultRowHeight="15" x14ac:dyDescent="0.25"/>
  <cols>
    <col min="10" max="10" width="29.28515625" customWidth="1"/>
  </cols>
  <sheetData>
    <row r="1" spans="1:12" x14ac:dyDescent="0.25">
      <c r="A1" s="2" t="s">
        <v>6</v>
      </c>
    </row>
    <row r="2" spans="1:12" ht="23.25" x14ac:dyDescent="0.35">
      <c r="B2" s="3" t="s">
        <v>61</v>
      </c>
    </row>
    <row r="3" spans="1:12" x14ac:dyDescent="0.25">
      <c r="B3" s="4" t="s">
        <v>8</v>
      </c>
    </row>
    <row r="7" spans="1:12" x14ac:dyDescent="0.25">
      <c r="J7" s="881"/>
      <c r="K7" s="881"/>
      <c r="L7" s="881"/>
    </row>
    <row r="8" spans="1:12" x14ac:dyDescent="0.25">
      <c r="J8" s="881"/>
      <c r="K8" s="944">
        <v>2019</v>
      </c>
      <c r="L8" s="965">
        <v>2020</v>
      </c>
    </row>
    <row r="9" spans="1:12" x14ac:dyDescent="0.25">
      <c r="J9" s="165" t="s">
        <v>957</v>
      </c>
      <c r="K9" s="853">
        <v>642.61244511206633</v>
      </c>
      <c r="L9" s="853">
        <v>709.06529376465994</v>
      </c>
    </row>
    <row r="10" spans="1:12" ht="30" x14ac:dyDescent="0.25">
      <c r="J10" s="854" t="s">
        <v>958</v>
      </c>
      <c r="K10" s="856">
        <v>448.99164012160037</v>
      </c>
      <c r="L10" s="856">
        <v>436.97523701539774</v>
      </c>
    </row>
    <row r="11" spans="1:12" x14ac:dyDescent="0.25">
      <c r="J11" s="158" t="s">
        <v>959</v>
      </c>
      <c r="K11" s="853">
        <v>668.11283154909654</v>
      </c>
      <c r="L11" s="853">
        <v>682.99507804528253</v>
      </c>
    </row>
    <row r="12" spans="1:12" x14ac:dyDescent="0.25">
      <c r="J12" s="854" t="s">
        <v>247</v>
      </c>
      <c r="K12" s="856">
        <v>6089.1128432809837</v>
      </c>
      <c r="L12" s="856">
        <v>6060.0921563810489</v>
      </c>
    </row>
    <row r="13" spans="1:12" x14ac:dyDescent="0.25">
      <c r="J13" s="881"/>
      <c r="K13" s="966">
        <v>7848.829760063747</v>
      </c>
      <c r="L13" s="966">
        <v>7889.1277652063891</v>
      </c>
    </row>
  </sheetData>
  <hyperlinks>
    <hyperlink ref="A1" location="Sommaire!A1" display="Retour sommair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29"/>
  <sheetViews>
    <sheetView showGridLines="0" workbookViewId="0">
      <selection activeCell="P14" sqref="P14"/>
    </sheetView>
  </sheetViews>
  <sheetFormatPr baseColWidth="10" defaultRowHeight="15" x14ac:dyDescent="0.25"/>
  <sheetData>
    <row r="1" spans="1:17" x14ac:dyDescent="0.25">
      <c r="A1" s="2" t="s">
        <v>6</v>
      </c>
    </row>
    <row r="2" spans="1:17" ht="23.25" x14ac:dyDescent="0.35">
      <c r="B2" s="3" t="s">
        <v>7</v>
      </c>
    </row>
    <row r="3" spans="1:17" x14ac:dyDescent="0.25">
      <c r="B3" s="4" t="s">
        <v>8</v>
      </c>
    </row>
    <row r="4" spans="1:17" ht="75" x14ac:dyDescent="0.25">
      <c r="N4" s="875" t="s">
        <v>262</v>
      </c>
      <c r="O4" s="875" t="s">
        <v>1010</v>
      </c>
      <c r="P4" s="569" t="s">
        <v>264</v>
      </c>
      <c r="Q4" s="876" t="s">
        <v>265</v>
      </c>
    </row>
    <row r="5" spans="1:17" x14ac:dyDescent="0.25">
      <c r="N5" s="133">
        <v>1997</v>
      </c>
      <c r="O5" s="877">
        <v>2242.2918127255321</v>
      </c>
      <c r="P5" s="877">
        <v>1292.8989999999999</v>
      </c>
      <c r="Q5" s="135">
        <v>1.7343132083214019</v>
      </c>
    </row>
    <row r="6" spans="1:17" x14ac:dyDescent="0.25">
      <c r="N6" s="878">
        <v>1998</v>
      </c>
      <c r="O6" s="879">
        <v>2371.6858577620178</v>
      </c>
      <c r="P6" s="879">
        <v>1352.4459999999999</v>
      </c>
      <c r="Q6" s="880">
        <v>1.7536270267071794</v>
      </c>
    </row>
    <row r="7" spans="1:17" x14ac:dyDescent="0.25">
      <c r="N7" s="133">
        <v>1999</v>
      </c>
      <c r="O7" s="877">
        <v>2699.3698690000001</v>
      </c>
      <c r="P7" s="877">
        <v>1399.902</v>
      </c>
      <c r="Q7" s="135">
        <v>1.9282563129419059</v>
      </c>
    </row>
    <row r="8" spans="1:17" x14ac:dyDescent="0.25">
      <c r="N8" s="878">
        <v>2000</v>
      </c>
      <c r="O8" s="879">
        <v>2846.3070159999997</v>
      </c>
      <c r="P8" s="879">
        <v>1479.289</v>
      </c>
      <c r="Q8" s="880">
        <v>1.9241047665466313</v>
      </c>
    </row>
    <row r="9" spans="1:17" x14ac:dyDescent="0.25">
      <c r="N9" s="133">
        <v>2001</v>
      </c>
      <c r="O9" s="877">
        <v>3155.7927400000003</v>
      </c>
      <c r="P9" s="877">
        <v>1539.328</v>
      </c>
      <c r="Q9" s="135">
        <v>2.0501106586770335</v>
      </c>
    </row>
    <row r="10" spans="1:17" x14ac:dyDescent="0.25">
      <c r="N10" s="878">
        <v>2002</v>
      </c>
      <c r="O10" s="879">
        <v>2843.9839009999996</v>
      </c>
      <c r="P10" s="879">
        <v>1588.546</v>
      </c>
      <c r="Q10" s="880">
        <v>1.7903062933021767</v>
      </c>
    </row>
    <row r="11" spans="1:17" x14ac:dyDescent="0.25">
      <c r="N11" s="133">
        <v>2003</v>
      </c>
      <c r="O11" s="877">
        <v>3030.3703909999999</v>
      </c>
      <c r="P11" s="877">
        <v>1631.8240000000001</v>
      </c>
      <c r="Q11" s="135">
        <v>1.8570448718734371</v>
      </c>
    </row>
    <row r="12" spans="1:17" x14ac:dyDescent="0.25">
      <c r="N12" s="878">
        <v>2004</v>
      </c>
      <c r="O12" s="879">
        <v>3771.5872340000001</v>
      </c>
      <c r="P12" s="879">
        <v>1701.4670000000001</v>
      </c>
      <c r="Q12" s="880">
        <v>2.2166678719011301</v>
      </c>
    </row>
    <row r="13" spans="1:17" x14ac:dyDescent="0.25">
      <c r="N13" s="133">
        <v>2005</v>
      </c>
      <c r="O13" s="877">
        <v>4908.1883070000003</v>
      </c>
      <c r="P13" s="877">
        <v>1764.0699999999997</v>
      </c>
      <c r="Q13" s="135">
        <v>2.7823092660722089</v>
      </c>
    </row>
    <row r="14" spans="1:17" x14ac:dyDescent="0.25">
      <c r="N14" s="878">
        <v>2006</v>
      </c>
      <c r="O14" s="879">
        <v>6598.2858839999999</v>
      </c>
      <c r="P14" s="879">
        <v>1849.479</v>
      </c>
      <c r="Q14" s="880">
        <v>3.5676457445583321</v>
      </c>
    </row>
    <row r="15" spans="1:17" x14ac:dyDescent="0.25">
      <c r="N15" s="133">
        <v>2007</v>
      </c>
      <c r="O15" s="877">
        <v>6985.4857820000007</v>
      </c>
      <c r="P15" s="877">
        <v>1942.4960000000001</v>
      </c>
      <c r="Q15" s="135">
        <v>3.5961390818822796</v>
      </c>
    </row>
    <row r="16" spans="1:17" x14ac:dyDescent="0.25">
      <c r="N16" s="878">
        <v>2008</v>
      </c>
      <c r="O16" s="879">
        <v>8082.2515480000002</v>
      </c>
      <c r="P16" s="879">
        <v>1990.9180000000001</v>
      </c>
      <c r="Q16" s="880">
        <v>4.0595602370363819</v>
      </c>
    </row>
    <row r="17" spans="14:17" x14ac:dyDescent="0.25">
      <c r="N17" s="133">
        <v>2009</v>
      </c>
      <c r="O17" s="877">
        <v>7247.723148</v>
      </c>
      <c r="P17" s="877">
        <v>1936.924</v>
      </c>
      <c r="Q17" s="135">
        <v>3.7418727570106003</v>
      </c>
    </row>
    <row r="18" spans="14:17" x14ac:dyDescent="0.25">
      <c r="N18" s="878">
        <v>2010</v>
      </c>
      <c r="O18" s="879">
        <v>7407.4209453183985</v>
      </c>
      <c r="P18" s="879">
        <v>1993.6390000000001</v>
      </c>
      <c r="Q18" s="880">
        <v>3.7155277085361984</v>
      </c>
    </row>
    <row r="19" spans="14:17" x14ac:dyDescent="0.25">
      <c r="N19" s="133">
        <v>2011</v>
      </c>
      <c r="O19" s="877">
        <v>7788.3494372522591</v>
      </c>
      <c r="P19" s="877">
        <v>2057.587</v>
      </c>
      <c r="Q19" s="135">
        <v>3.7851859664997201</v>
      </c>
    </row>
    <row r="20" spans="14:17" x14ac:dyDescent="0.25">
      <c r="N20" s="878">
        <v>2012</v>
      </c>
      <c r="O20" s="879">
        <v>7910.1823438036718</v>
      </c>
      <c r="P20" s="879">
        <v>2089.2049999999999</v>
      </c>
      <c r="Q20" s="880">
        <v>3.7862164525758231</v>
      </c>
    </row>
    <row r="21" spans="14:17" x14ac:dyDescent="0.25">
      <c r="N21" s="133">
        <v>2013</v>
      </c>
      <c r="O21" s="877">
        <v>7323.1083967406048</v>
      </c>
      <c r="P21" s="877">
        <v>2117.951</v>
      </c>
      <c r="Q21" s="135">
        <v>3.457638253548172</v>
      </c>
    </row>
    <row r="22" spans="14:17" x14ac:dyDescent="0.25">
      <c r="N22" s="878">
        <v>2014</v>
      </c>
      <c r="O22" s="879">
        <v>7858.3087453589724</v>
      </c>
      <c r="P22" s="879">
        <v>2151.1819999999998</v>
      </c>
      <c r="Q22" s="880">
        <v>3.6530190125052058</v>
      </c>
    </row>
    <row r="23" spans="14:17" x14ac:dyDescent="0.25">
      <c r="N23" s="133">
        <v>2015</v>
      </c>
      <c r="O23" s="877">
        <v>7642.7912994679527</v>
      </c>
      <c r="P23" s="877">
        <v>2198.3850000000002</v>
      </c>
      <c r="Q23" s="135">
        <v>3.4765481476028777</v>
      </c>
    </row>
    <row r="24" spans="14:17" x14ac:dyDescent="0.25">
      <c r="N24" s="878">
        <v>2016</v>
      </c>
      <c r="O24" s="879">
        <v>7887.2086909388572</v>
      </c>
      <c r="P24" s="879">
        <v>2232.8529999999996</v>
      </c>
      <c r="Q24" s="880">
        <v>3.5323456989505617</v>
      </c>
    </row>
    <row r="25" spans="14:17" x14ac:dyDescent="0.25">
      <c r="N25" s="133">
        <v>2017</v>
      </c>
      <c r="O25" s="877">
        <v>7729.6808260538901</v>
      </c>
      <c r="P25" s="877">
        <v>2296.5129999999999</v>
      </c>
      <c r="Q25" s="135">
        <v>3.3658336904924511</v>
      </c>
    </row>
    <row r="26" spans="14:17" x14ac:dyDescent="0.25">
      <c r="N26" s="878">
        <v>2018</v>
      </c>
      <c r="O26" s="879">
        <v>8096.7925132260843</v>
      </c>
      <c r="P26" s="879">
        <v>2354.4659999999999</v>
      </c>
      <c r="Q26" s="880">
        <v>3.4389082336402752</v>
      </c>
    </row>
    <row r="27" spans="14:17" x14ac:dyDescent="0.25">
      <c r="N27" s="133">
        <v>2019</v>
      </c>
      <c r="O27" s="877">
        <v>8671</v>
      </c>
      <c r="P27" s="877">
        <v>2419</v>
      </c>
      <c r="Q27" s="135">
        <v>3.5845390657296403</v>
      </c>
    </row>
    <row r="28" spans="14:17" x14ac:dyDescent="0.25">
      <c r="N28" s="133">
        <v>2020</v>
      </c>
      <c r="O28" s="877">
        <v>9640.3430719376829</v>
      </c>
      <c r="P28" s="877">
        <v>2277</v>
      </c>
      <c r="Q28" s="135">
        <v>4.233791423775882</v>
      </c>
    </row>
    <row r="29" spans="14:17" x14ac:dyDescent="0.25">
      <c r="N29" s="881" t="s">
        <v>8</v>
      </c>
      <c r="O29" s="882"/>
      <c r="P29" s="882"/>
      <c r="Q29" s="882"/>
    </row>
  </sheetData>
  <hyperlinks>
    <hyperlink ref="A1" location="Sommaire!A1" display="Retour sommaire"/>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P14"/>
  <sheetViews>
    <sheetView showGridLines="0" workbookViewId="0">
      <selection activeCell="A2" sqref="A2"/>
    </sheetView>
  </sheetViews>
  <sheetFormatPr baseColWidth="10" defaultRowHeight="15" x14ac:dyDescent="0.25"/>
  <cols>
    <col min="12" max="12" width="44.5703125" customWidth="1"/>
  </cols>
  <sheetData>
    <row r="1" spans="1:16" x14ac:dyDescent="0.25">
      <c r="A1" s="2" t="s">
        <v>6</v>
      </c>
    </row>
    <row r="2" spans="1:16" ht="23.25" x14ac:dyDescent="0.35">
      <c r="B2" s="3" t="s">
        <v>64</v>
      </c>
    </row>
    <row r="3" spans="1:16" x14ac:dyDescent="0.25">
      <c r="B3" s="4" t="s">
        <v>8</v>
      </c>
    </row>
    <row r="7" spans="1:16" x14ac:dyDescent="0.25">
      <c r="L7" s="281"/>
      <c r="M7" s="923">
        <v>2017</v>
      </c>
      <c r="N7" s="923">
        <v>2018</v>
      </c>
      <c r="O7" s="941">
        <v>2019</v>
      </c>
      <c r="P7" s="941">
        <v>2020</v>
      </c>
    </row>
    <row r="8" spans="1:16" x14ac:dyDescent="0.25">
      <c r="L8" s="220" t="s">
        <v>99</v>
      </c>
      <c r="M8" s="967">
        <v>424</v>
      </c>
      <c r="N8" s="967">
        <v>414</v>
      </c>
      <c r="O8" s="967">
        <v>424</v>
      </c>
      <c r="P8" s="967">
        <v>413</v>
      </c>
    </row>
    <row r="9" spans="1:16" x14ac:dyDescent="0.25">
      <c r="L9" s="968" t="s">
        <v>100</v>
      </c>
      <c r="M9" s="969">
        <v>181</v>
      </c>
      <c r="N9" s="969">
        <v>175</v>
      </c>
      <c r="O9" s="969">
        <v>163</v>
      </c>
      <c r="P9" s="969">
        <v>156</v>
      </c>
    </row>
    <row r="10" spans="1:16" x14ac:dyDescent="0.25">
      <c r="L10" s="220" t="s">
        <v>77</v>
      </c>
      <c r="M10" s="967">
        <v>132</v>
      </c>
      <c r="N10" s="967">
        <v>146</v>
      </c>
      <c r="O10" s="967">
        <v>152</v>
      </c>
      <c r="P10" s="967">
        <v>149</v>
      </c>
    </row>
    <row r="11" spans="1:16" x14ac:dyDescent="0.25">
      <c r="L11" s="968" t="s">
        <v>101</v>
      </c>
      <c r="M11" s="969">
        <v>12</v>
      </c>
      <c r="N11" s="969">
        <v>16</v>
      </c>
      <c r="O11" s="969">
        <v>21</v>
      </c>
      <c r="P11" s="969">
        <v>21</v>
      </c>
    </row>
    <row r="12" spans="1:16" x14ac:dyDescent="0.25">
      <c r="L12" s="220" t="s">
        <v>102</v>
      </c>
      <c r="M12" s="967">
        <v>45</v>
      </c>
      <c r="N12" s="967">
        <v>49</v>
      </c>
      <c r="O12" s="967">
        <v>63</v>
      </c>
      <c r="P12" s="967">
        <v>59</v>
      </c>
    </row>
    <row r="13" spans="1:16" ht="30" x14ac:dyDescent="0.25">
      <c r="L13" s="970" t="s">
        <v>85</v>
      </c>
      <c r="M13" s="969"/>
      <c r="N13" s="971">
        <v>2</v>
      </c>
      <c r="O13" s="971">
        <v>4</v>
      </c>
      <c r="P13" s="971">
        <v>8</v>
      </c>
    </row>
    <row r="14" spans="1:16" x14ac:dyDescent="0.25">
      <c r="L14" s="932" t="s">
        <v>103</v>
      </c>
      <c r="M14" s="972">
        <v>794</v>
      </c>
      <c r="N14" s="972">
        <v>802</v>
      </c>
      <c r="O14" s="972">
        <v>827</v>
      </c>
      <c r="P14" s="972">
        <v>806</v>
      </c>
    </row>
  </sheetData>
  <hyperlinks>
    <hyperlink ref="A1" location="Sommaire!A1" display="Retour sommaire"/>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dimension ref="A1:L15"/>
  <sheetViews>
    <sheetView showGridLines="0" workbookViewId="0">
      <selection activeCell="K26" sqref="K26"/>
    </sheetView>
  </sheetViews>
  <sheetFormatPr baseColWidth="10" defaultRowHeight="15" x14ac:dyDescent="0.25"/>
  <cols>
    <col min="11" max="11" width="31.85546875" customWidth="1"/>
    <col min="12" max="12" width="30.28515625" customWidth="1"/>
  </cols>
  <sheetData>
    <row r="1" spans="1:12" x14ac:dyDescent="0.25">
      <c r="A1" s="2" t="s">
        <v>6</v>
      </c>
    </row>
    <row r="2" spans="1:12" ht="23.25" x14ac:dyDescent="0.35">
      <c r="B2" s="3" t="s">
        <v>67</v>
      </c>
    </row>
    <row r="3" spans="1:12" x14ac:dyDescent="0.25">
      <c r="B3" s="4" t="s">
        <v>68</v>
      </c>
    </row>
    <row r="5" spans="1:12" ht="45" x14ac:dyDescent="0.25">
      <c r="K5" s="973" t="s">
        <v>191</v>
      </c>
      <c r="L5" s="101" t="s">
        <v>193</v>
      </c>
    </row>
    <row r="6" spans="1:12" x14ac:dyDescent="0.25">
      <c r="K6" s="220" t="s">
        <v>178</v>
      </c>
      <c r="L6" s="974">
        <v>0.34767615979720928</v>
      </c>
    </row>
    <row r="7" spans="1:12" x14ac:dyDescent="0.25">
      <c r="K7" s="968" t="s">
        <v>123</v>
      </c>
      <c r="L7" s="975">
        <v>0.17528280664206108</v>
      </c>
    </row>
    <row r="8" spans="1:12" x14ac:dyDescent="0.25">
      <c r="K8" s="220" t="s">
        <v>126</v>
      </c>
      <c r="L8" s="974">
        <v>0.13416993198893071</v>
      </c>
    </row>
    <row r="9" spans="1:12" x14ac:dyDescent="0.25">
      <c r="K9" s="968" t="s">
        <v>129</v>
      </c>
      <c r="L9" s="975">
        <v>0.11037496683051259</v>
      </c>
    </row>
    <row r="10" spans="1:12" x14ac:dyDescent="0.25">
      <c r="K10" s="220" t="s">
        <v>127</v>
      </c>
      <c r="L10" s="974">
        <v>9.7283943314974308E-2</v>
      </c>
    </row>
    <row r="11" spans="1:12" x14ac:dyDescent="0.25">
      <c r="K11" s="970" t="s">
        <v>147</v>
      </c>
      <c r="L11" s="976">
        <v>2.8624815518497392E-2</v>
      </c>
    </row>
    <row r="12" spans="1:12" x14ac:dyDescent="0.25">
      <c r="K12" s="220" t="s">
        <v>131</v>
      </c>
      <c r="L12" s="974">
        <v>2.4709069037648183E-2</v>
      </c>
    </row>
    <row r="13" spans="1:12" x14ac:dyDescent="0.25">
      <c r="K13" s="968" t="s">
        <v>128</v>
      </c>
      <c r="L13" s="975">
        <v>2.4709069037648183E-2</v>
      </c>
    </row>
    <row r="14" spans="1:12" x14ac:dyDescent="0.25">
      <c r="K14" s="220" t="s">
        <v>1050</v>
      </c>
      <c r="L14" s="974">
        <v>8.1878306870166617E-2</v>
      </c>
    </row>
    <row r="15" spans="1:12" x14ac:dyDescent="0.25">
      <c r="K15" s="958" t="s">
        <v>103</v>
      </c>
      <c r="L15" s="977">
        <v>1</v>
      </c>
    </row>
  </sheetData>
  <hyperlinks>
    <hyperlink ref="A1" location="Sommaire!A1" display="Retour sommair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E25"/>
  <sheetViews>
    <sheetView showGridLines="0" workbookViewId="0">
      <selection activeCell="G13" sqref="G13"/>
    </sheetView>
  </sheetViews>
  <sheetFormatPr baseColWidth="10" defaultRowHeight="15" x14ac:dyDescent="0.25"/>
  <cols>
    <col min="2" max="2" width="107" customWidth="1"/>
  </cols>
  <sheetData>
    <row r="1" spans="1:5" x14ac:dyDescent="0.25">
      <c r="A1" s="2" t="s">
        <v>6</v>
      </c>
    </row>
    <row r="2" spans="1:5" ht="23.25" x14ac:dyDescent="0.35">
      <c r="B2" s="3" t="s">
        <v>71</v>
      </c>
    </row>
    <row r="3" spans="1:5" x14ac:dyDescent="0.25">
      <c r="B3" s="4" t="s">
        <v>72</v>
      </c>
    </row>
    <row r="5" spans="1:5" ht="30" x14ac:dyDescent="0.25">
      <c r="B5" s="5"/>
      <c r="C5" s="6">
        <v>43830</v>
      </c>
      <c r="D5" s="7">
        <v>44196</v>
      </c>
      <c r="E5" s="8" t="s">
        <v>73</v>
      </c>
    </row>
    <row r="6" spans="1:5" x14ac:dyDescent="0.25">
      <c r="B6" s="9" t="s">
        <v>74</v>
      </c>
      <c r="C6" s="10">
        <v>334</v>
      </c>
      <c r="D6" s="11">
        <v>321</v>
      </c>
      <c r="E6" s="12">
        <v>-13</v>
      </c>
    </row>
    <row r="7" spans="1:5" x14ac:dyDescent="0.25">
      <c r="B7" s="9" t="s">
        <v>75</v>
      </c>
      <c r="C7" s="10">
        <v>20</v>
      </c>
      <c r="D7" s="11">
        <v>20</v>
      </c>
      <c r="E7" s="12">
        <v>0</v>
      </c>
    </row>
    <row r="8" spans="1:5" x14ac:dyDescent="0.25">
      <c r="B8" s="15" t="s">
        <v>76</v>
      </c>
      <c r="C8" s="16">
        <v>354</v>
      </c>
      <c r="D8" s="17">
        <v>341</v>
      </c>
      <c r="E8" s="18">
        <v>-13</v>
      </c>
    </row>
    <row r="9" spans="1:5" x14ac:dyDescent="0.25">
      <c r="B9" s="15" t="s">
        <v>77</v>
      </c>
      <c r="C9" s="16">
        <v>92</v>
      </c>
      <c r="D9" s="17">
        <v>93</v>
      </c>
      <c r="E9" s="18">
        <v>1</v>
      </c>
    </row>
    <row r="10" spans="1:5" x14ac:dyDescent="0.25">
      <c r="B10" s="19" t="s">
        <v>78</v>
      </c>
      <c r="C10" s="16">
        <v>138</v>
      </c>
      <c r="D10" s="17">
        <v>135</v>
      </c>
      <c r="E10" s="18">
        <v>-3</v>
      </c>
    </row>
    <row r="11" spans="1:5" x14ac:dyDescent="0.25">
      <c r="B11" s="20" t="s">
        <v>79</v>
      </c>
      <c r="C11" s="16">
        <v>31</v>
      </c>
      <c r="D11" s="17">
        <v>38</v>
      </c>
      <c r="E11" s="18">
        <v>7</v>
      </c>
    </row>
    <row r="12" spans="1:5" x14ac:dyDescent="0.25">
      <c r="B12" s="19" t="s">
        <v>80</v>
      </c>
      <c r="C12" s="16">
        <v>5</v>
      </c>
      <c r="D12" s="17">
        <v>4</v>
      </c>
      <c r="E12" s="18">
        <v>-1</v>
      </c>
    </row>
    <row r="13" spans="1:5" x14ac:dyDescent="0.25">
      <c r="B13" s="19" t="s">
        <v>81</v>
      </c>
      <c r="C13" s="16">
        <v>20</v>
      </c>
      <c r="D13" s="17">
        <v>17</v>
      </c>
      <c r="E13" s="18">
        <v>-3</v>
      </c>
    </row>
    <row r="14" spans="1:5" x14ac:dyDescent="0.25">
      <c r="B14" s="15" t="s">
        <v>82</v>
      </c>
      <c r="C14" s="16">
        <v>163</v>
      </c>
      <c r="D14" s="17">
        <v>156</v>
      </c>
      <c r="E14" s="18">
        <v>-7</v>
      </c>
    </row>
    <row r="15" spans="1:5" x14ac:dyDescent="0.25">
      <c r="B15" s="15" t="s">
        <v>83</v>
      </c>
      <c r="C15" s="16">
        <v>44</v>
      </c>
      <c r="D15" s="17">
        <v>44</v>
      </c>
      <c r="E15" s="18">
        <v>0</v>
      </c>
    </row>
    <row r="16" spans="1:5" x14ac:dyDescent="0.25">
      <c r="B16" s="15" t="s">
        <v>84</v>
      </c>
      <c r="C16" s="16">
        <v>14</v>
      </c>
      <c r="D16" s="17">
        <v>15</v>
      </c>
      <c r="E16" s="18">
        <v>1</v>
      </c>
    </row>
    <row r="17" spans="2:5" x14ac:dyDescent="0.25">
      <c r="B17" s="21" t="s">
        <v>85</v>
      </c>
      <c r="C17" s="22">
        <v>4</v>
      </c>
      <c r="D17" s="23">
        <v>8</v>
      </c>
      <c r="E17" s="18">
        <v>4</v>
      </c>
    </row>
    <row r="18" spans="2:5" x14ac:dyDescent="0.25">
      <c r="B18" s="27" t="s">
        <v>86</v>
      </c>
      <c r="C18" s="28">
        <v>671</v>
      </c>
      <c r="D18" s="28">
        <v>657</v>
      </c>
      <c r="E18" s="29">
        <v>-14</v>
      </c>
    </row>
    <row r="19" spans="2:5" x14ac:dyDescent="0.25">
      <c r="B19" s="30" t="s">
        <v>87</v>
      </c>
      <c r="C19" s="25">
        <v>186</v>
      </c>
      <c r="D19" s="26">
        <v>194</v>
      </c>
      <c r="E19" s="14">
        <v>8</v>
      </c>
    </row>
    <row r="20" spans="2:5" x14ac:dyDescent="0.25">
      <c r="B20" s="24" t="s">
        <v>88</v>
      </c>
      <c r="C20" s="25">
        <v>4</v>
      </c>
      <c r="D20" s="26">
        <v>5</v>
      </c>
      <c r="E20" s="14">
        <v>1</v>
      </c>
    </row>
    <row r="21" spans="2:5" x14ac:dyDescent="0.25">
      <c r="B21" s="31" t="s">
        <v>89</v>
      </c>
      <c r="C21" s="28">
        <v>190</v>
      </c>
      <c r="D21" s="28">
        <v>199</v>
      </c>
      <c r="E21" s="29">
        <v>9</v>
      </c>
    </row>
    <row r="22" spans="2:5" x14ac:dyDescent="0.25">
      <c r="B22" s="32" t="s">
        <v>90</v>
      </c>
      <c r="C22" s="33">
        <v>70</v>
      </c>
      <c r="D22" s="13">
        <v>72</v>
      </c>
      <c r="E22" s="14">
        <v>2</v>
      </c>
    </row>
    <row r="23" spans="2:5" x14ac:dyDescent="0.25">
      <c r="B23" s="24" t="s">
        <v>91</v>
      </c>
      <c r="C23" s="25">
        <v>60</v>
      </c>
      <c r="D23" s="26">
        <v>56</v>
      </c>
      <c r="E23" s="14">
        <v>-4</v>
      </c>
    </row>
    <row r="24" spans="2:5" x14ac:dyDescent="0.25">
      <c r="B24" s="30" t="s">
        <v>92</v>
      </c>
      <c r="C24" s="25">
        <v>26</v>
      </c>
      <c r="D24" s="26">
        <v>21</v>
      </c>
      <c r="E24" s="14">
        <v>-5</v>
      </c>
    </row>
    <row r="25" spans="2:5" x14ac:dyDescent="0.25">
      <c r="B25" s="31" t="s">
        <v>93</v>
      </c>
      <c r="C25" s="28">
        <v>156</v>
      </c>
      <c r="D25" s="28">
        <v>149</v>
      </c>
      <c r="E25" s="29">
        <v>-7</v>
      </c>
    </row>
  </sheetData>
  <hyperlinks>
    <hyperlink ref="A1" location="Sommaire!A1" display="Retour sommair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96</v>
      </c>
    </row>
    <row r="3" spans="1:2" x14ac:dyDescent="0.25">
      <c r="B3" s="4" t="s">
        <v>97</v>
      </c>
    </row>
  </sheetData>
  <hyperlinks>
    <hyperlink ref="A1" location="Sommaire!A1" display="Retour sommair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M11"/>
  <sheetViews>
    <sheetView showGridLines="0" workbookViewId="0">
      <selection activeCell="A5" sqref="A5"/>
    </sheetView>
  </sheetViews>
  <sheetFormatPr baseColWidth="10" defaultRowHeight="15" x14ac:dyDescent="0.25"/>
  <cols>
    <col min="2" max="2" width="40.42578125" customWidth="1"/>
    <col min="3" max="24" width="5.42578125" bestFit="1" customWidth="1"/>
    <col min="25" max="39" width="5" bestFit="1" customWidth="1"/>
  </cols>
  <sheetData>
    <row r="1" spans="1:39" x14ac:dyDescent="0.25">
      <c r="A1" s="2" t="s">
        <v>6</v>
      </c>
    </row>
    <row r="2" spans="1:39" ht="23.25" x14ac:dyDescent="0.35">
      <c r="B2" s="3" t="s">
        <v>96</v>
      </c>
    </row>
    <row r="3" spans="1:39" ht="48.75" customHeight="1" x14ac:dyDescent="0.25">
      <c r="B3" s="1185" t="s">
        <v>97</v>
      </c>
      <c r="C3" s="1185"/>
      <c r="D3" s="1185"/>
      <c r="E3" s="1185"/>
      <c r="F3" s="1185"/>
      <c r="G3" s="1185"/>
      <c r="H3" s="1185"/>
      <c r="I3" s="1185"/>
      <c r="J3" s="1185"/>
    </row>
    <row r="5" spans="1:39" x14ac:dyDescent="0.25">
      <c r="B5" s="34"/>
      <c r="C5" s="35">
        <v>1984</v>
      </c>
      <c r="D5" s="35">
        <v>1985</v>
      </c>
      <c r="E5" s="35">
        <v>1986</v>
      </c>
      <c r="F5" s="35">
        <v>1987</v>
      </c>
      <c r="G5" s="35">
        <v>1988</v>
      </c>
      <c r="H5" s="35">
        <v>1989</v>
      </c>
      <c r="I5" s="35">
        <v>1990</v>
      </c>
      <c r="J5" s="35">
        <v>1991</v>
      </c>
      <c r="K5" s="35">
        <v>1992</v>
      </c>
      <c r="L5" s="35">
        <v>1993</v>
      </c>
      <c r="M5" s="35">
        <v>1994</v>
      </c>
      <c r="N5" s="35">
        <v>1995</v>
      </c>
      <c r="O5" s="35">
        <v>1996</v>
      </c>
      <c r="P5" s="35">
        <v>1997</v>
      </c>
      <c r="Q5" s="35">
        <v>1998</v>
      </c>
      <c r="R5" s="35">
        <v>1999</v>
      </c>
      <c r="S5" s="35">
        <v>2000</v>
      </c>
      <c r="T5" s="35">
        <v>2001</v>
      </c>
      <c r="U5" s="35">
        <v>2002</v>
      </c>
      <c r="V5" s="35">
        <v>2003</v>
      </c>
      <c r="W5" s="35">
        <v>2004</v>
      </c>
      <c r="X5" s="35">
        <v>2005</v>
      </c>
      <c r="Y5" s="35">
        <v>2006</v>
      </c>
      <c r="Z5" s="35">
        <v>2007</v>
      </c>
      <c r="AA5" s="35">
        <v>2008</v>
      </c>
      <c r="AB5" s="35">
        <v>2009</v>
      </c>
      <c r="AC5" s="35">
        <v>2010</v>
      </c>
      <c r="AD5" s="35">
        <v>2011</v>
      </c>
      <c r="AE5" s="35">
        <v>2012</v>
      </c>
      <c r="AF5" s="35">
        <v>2013</v>
      </c>
      <c r="AG5" s="35">
        <v>2014</v>
      </c>
      <c r="AH5" s="35">
        <v>2015</v>
      </c>
      <c r="AI5" s="35">
        <v>2016</v>
      </c>
      <c r="AJ5" s="35">
        <v>2017</v>
      </c>
      <c r="AK5" s="35">
        <v>2018</v>
      </c>
      <c r="AL5" s="35">
        <v>2019</v>
      </c>
      <c r="AM5" s="35">
        <v>2020</v>
      </c>
    </row>
    <row r="6" spans="1:39" x14ac:dyDescent="0.25">
      <c r="B6" s="36" t="s">
        <v>99</v>
      </c>
      <c r="C6" s="37">
        <v>1963</v>
      </c>
      <c r="D6" s="38">
        <v>2131</v>
      </c>
      <c r="E6" s="38">
        <v>2162</v>
      </c>
      <c r="F6" s="38">
        <v>2174</v>
      </c>
      <c r="G6" s="38">
        <v>2123</v>
      </c>
      <c r="H6" s="39">
        <v>2085</v>
      </c>
      <c r="I6" s="38">
        <v>2048</v>
      </c>
      <c r="J6" s="38">
        <v>1863</v>
      </c>
      <c r="K6" s="38">
        <v>1736</v>
      </c>
      <c r="L6" s="38">
        <v>1674</v>
      </c>
      <c r="M6" s="38">
        <v>1632</v>
      </c>
      <c r="N6" s="39">
        <v>1469</v>
      </c>
      <c r="O6" s="38">
        <v>1411</v>
      </c>
      <c r="P6" s="38">
        <v>1300</v>
      </c>
      <c r="Q6" s="38">
        <v>1242</v>
      </c>
      <c r="R6" s="38">
        <v>1176</v>
      </c>
      <c r="S6" s="38">
        <v>1118</v>
      </c>
      <c r="T6" s="39">
        <v>1070</v>
      </c>
      <c r="U6" s="38">
        <v>1014</v>
      </c>
      <c r="V6" s="38">
        <v>964</v>
      </c>
      <c r="W6" s="38">
        <v>918</v>
      </c>
      <c r="X6" s="38">
        <v>883</v>
      </c>
      <c r="Y6" s="38">
        <v>852</v>
      </c>
      <c r="Z6" s="39">
        <v>776</v>
      </c>
      <c r="AA6" s="38">
        <v>750</v>
      </c>
      <c r="AB6" s="38">
        <v>733</v>
      </c>
      <c r="AC6" s="38">
        <v>707</v>
      </c>
      <c r="AD6" s="38">
        <v>680</v>
      </c>
      <c r="AE6" s="38">
        <v>659</v>
      </c>
      <c r="AF6" s="39">
        <v>639</v>
      </c>
      <c r="AG6" s="38">
        <v>490</v>
      </c>
      <c r="AH6" s="38">
        <v>472</v>
      </c>
      <c r="AI6" s="38">
        <v>444</v>
      </c>
      <c r="AJ6" s="38">
        <v>424</v>
      </c>
      <c r="AK6" s="38">
        <v>414</v>
      </c>
      <c r="AL6" s="38">
        <v>424</v>
      </c>
      <c r="AM6" s="38">
        <v>413</v>
      </c>
    </row>
    <row r="7" spans="1:39" x14ac:dyDescent="0.25">
      <c r="B7" s="40" t="s">
        <v>100</v>
      </c>
      <c r="C7" s="41"/>
      <c r="D7" s="42"/>
      <c r="E7" s="42"/>
      <c r="F7" s="42"/>
      <c r="G7" s="42"/>
      <c r="H7" s="43"/>
      <c r="I7" s="42"/>
      <c r="J7" s="42"/>
      <c r="K7" s="42"/>
      <c r="L7" s="42"/>
      <c r="M7" s="42"/>
      <c r="N7" s="43"/>
      <c r="O7" s="42"/>
      <c r="P7" s="42"/>
      <c r="Q7" s="42"/>
      <c r="R7" s="42"/>
      <c r="S7" s="42"/>
      <c r="T7" s="43"/>
      <c r="U7" s="42"/>
      <c r="V7" s="42"/>
      <c r="W7" s="42"/>
      <c r="X7" s="42"/>
      <c r="Y7" s="42"/>
      <c r="Z7" s="43"/>
      <c r="AA7" s="42"/>
      <c r="AB7" s="42"/>
      <c r="AC7" s="42"/>
      <c r="AD7" s="42"/>
      <c r="AE7" s="42"/>
      <c r="AF7" s="43"/>
      <c r="AG7" s="42">
        <v>134</v>
      </c>
      <c r="AH7" s="42">
        <v>175</v>
      </c>
      <c r="AI7" s="42">
        <v>178</v>
      </c>
      <c r="AJ7" s="42">
        <v>181</v>
      </c>
      <c r="AK7" s="42">
        <v>175</v>
      </c>
      <c r="AL7" s="42">
        <v>163</v>
      </c>
      <c r="AM7" s="42">
        <v>156</v>
      </c>
    </row>
    <row r="8" spans="1:39" x14ac:dyDescent="0.25">
      <c r="B8" s="36" t="s">
        <v>77</v>
      </c>
      <c r="C8" s="37"/>
      <c r="D8" s="38"/>
      <c r="E8" s="38"/>
      <c r="F8" s="38"/>
      <c r="G8" s="38"/>
      <c r="H8" s="39"/>
      <c r="I8" s="38"/>
      <c r="J8" s="38"/>
      <c r="K8" s="38"/>
      <c r="L8" s="38"/>
      <c r="M8" s="38"/>
      <c r="N8" s="39"/>
      <c r="O8" s="38">
        <v>129</v>
      </c>
      <c r="P8" s="38">
        <v>189</v>
      </c>
      <c r="Q8" s="38">
        <v>172</v>
      </c>
      <c r="R8" s="38">
        <v>172</v>
      </c>
      <c r="S8" s="38">
        <v>184</v>
      </c>
      <c r="T8" s="39">
        <v>188</v>
      </c>
      <c r="U8" s="38">
        <v>168</v>
      </c>
      <c r="V8" s="38">
        <v>166</v>
      </c>
      <c r="W8" s="38">
        <v>152</v>
      </c>
      <c r="X8" s="38">
        <v>146</v>
      </c>
      <c r="Y8" s="38">
        <v>145</v>
      </c>
      <c r="Z8" s="39">
        <v>149</v>
      </c>
      <c r="AA8" s="38">
        <v>155</v>
      </c>
      <c r="AB8" s="38">
        <v>151</v>
      </c>
      <c r="AC8" s="38">
        <v>156</v>
      </c>
      <c r="AD8" s="38">
        <v>150</v>
      </c>
      <c r="AE8" s="38">
        <v>143</v>
      </c>
      <c r="AF8" s="39">
        <v>137</v>
      </c>
      <c r="AG8" s="38">
        <v>130</v>
      </c>
      <c r="AH8" s="38">
        <v>132</v>
      </c>
      <c r="AI8" s="38">
        <v>131</v>
      </c>
      <c r="AJ8" s="38">
        <v>132</v>
      </c>
      <c r="AK8" s="38">
        <v>146</v>
      </c>
      <c r="AL8" s="38">
        <v>152</v>
      </c>
      <c r="AM8" s="38">
        <v>149</v>
      </c>
    </row>
    <row r="9" spans="1:39" x14ac:dyDescent="0.25">
      <c r="B9" s="40" t="s">
        <v>101</v>
      </c>
      <c r="C9" s="41"/>
      <c r="D9" s="42"/>
      <c r="E9" s="42"/>
      <c r="F9" s="42"/>
      <c r="G9" s="42"/>
      <c r="H9" s="43"/>
      <c r="I9" s="42"/>
      <c r="J9" s="42"/>
      <c r="K9" s="42"/>
      <c r="L9" s="42"/>
      <c r="M9" s="42"/>
      <c r="N9" s="43"/>
      <c r="O9" s="42"/>
      <c r="P9" s="42"/>
      <c r="Q9" s="42"/>
      <c r="R9" s="42"/>
      <c r="S9" s="42"/>
      <c r="T9" s="43"/>
      <c r="U9" s="42"/>
      <c r="V9" s="42"/>
      <c r="W9" s="42"/>
      <c r="X9" s="42"/>
      <c r="Y9" s="42"/>
      <c r="Z9" s="43"/>
      <c r="AA9" s="42"/>
      <c r="AB9" s="42"/>
      <c r="AC9" s="42"/>
      <c r="AD9" s="42"/>
      <c r="AE9" s="42"/>
      <c r="AF9" s="43">
        <v>3</v>
      </c>
      <c r="AG9" s="42">
        <v>5</v>
      </c>
      <c r="AH9" s="42">
        <v>7</v>
      </c>
      <c r="AI9" s="42">
        <v>8</v>
      </c>
      <c r="AJ9" s="42">
        <v>12</v>
      </c>
      <c r="AK9" s="42">
        <v>16</v>
      </c>
      <c r="AL9" s="42">
        <v>21</v>
      </c>
      <c r="AM9" s="42">
        <v>21</v>
      </c>
    </row>
    <row r="10" spans="1:39" x14ac:dyDescent="0.25">
      <c r="B10" s="44" t="s">
        <v>102</v>
      </c>
      <c r="C10" s="45"/>
      <c r="D10" s="46"/>
      <c r="E10" s="46"/>
      <c r="F10" s="46"/>
      <c r="G10" s="46"/>
      <c r="H10" s="47"/>
      <c r="I10" s="46"/>
      <c r="J10" s="46"/>
      <c r="K10" s="46"/>
      <c r="L10" s="46"/>
      <c r="M10" s="46"/>
      <c r="N10" s="47"/>
      <c r="O10" s="46"/>
      <c r="P10" s="46"/>
      <c r="Q10" s="46"/>
      <c r="R10" s="46"/>
      <c r="S10" s="46"/>
      <c r="T10" s="47"/>
      <c r="U10" s="46"/>
      <c r="V10" s="46"/>
      <c r="W10" s="46"/>
      <c r="X10" s="46"/>
      <c r="Y10" s="46"/>
      <c r="Z10" s="47"/>
      <c r="AA10" s="46"/>
      <c r="AB10" s="46"/>
      <c r="AC10" s="46">
        <v>4</v>
      </c>
      <c r="AD10" s="46">
        <v>16</v>
      </c>
      <c r="AE10" s="46">
        <v>22</v>
      </c>
      <c r="AF10" s="47">
        <v>27</v>
      </c>
      <c r="AG10" s="46">
        <v>33</v>
      </c>
      <c r="AH10" s="46">
        <v>35</v>
      </c>
      <c r="AI10" s="46">
        <v>40</v>
      </c>
      <c r="AJ10" s="46">
        <v>45</v>
      </c>
      <c r="AK10" s="46">
        <v>49</v>
      </c>
      <c r="AL10" s="46">
        <v>63</v>
      </c>
      <c r="AM10" s="46">
        <v>59</v>
      </c>
    </row>
    <row r="11" spans="1:39" x14ac:dyDescent="0.25">
      <c r="B11" s="48" t="s">
        <v>103</v>
      </c>
      <c r="C11" s="49">
        <v>1963</v>
      </c>
      <c r="D11" s="49">
        <v>2131</v>
      </c>
      <c r="E11" s="49">
        <v>2162</v>
      </c>
      <c r="F11" s="49">
        <v>2174</v>
      </c>
      <c r="G11" s="49">
        <v>2123</v>
      </c>
      <c r="H11" s="49">
        <v>2085</v>
      </c>
      <c r="I11" s="49">
        <v>2048</v>
      </c>
      <c r="J11" s="49">
        <v>1863</v>
      </c>
      <c r="K11" s="49">
        <v>1736</v>
      </c>
      <c r="L11" s="49">
        <v>1674</v>
      </c>
      <c r="M11" s="49">
        <v>1632</v>
      </c>
      <c r="N11" s="49">
        <v>1469</v>
      </c>
      <c r="O11" s="49">
        <v>1540</v>
      </c>
      <c r="P11" s="49">
        <v>1489</v>
      </c>
      <c r="Q11" s="49">
        <v>1414</v>
      </c>
      <c r="R11" s="49">
        <v>1348</v>
      </c>
      <c r="S11" s="49">
        <v>1302</v>
      </c>
      <c r="T11" s="49">
        <v>1258</v>
      </c>
      <c r="U11" s="49">
        <v>1182</v>
      </c>
      <c r="V11" s="49">
        <v>1130</v>
      </c>
      <c r="W11" s="49">
        <v>1070</v>
      </c>
      <c r="X11" s="49">
        <v>1029</v>
      </c>
      <c r="Y11" s="49">
        <v>997</v>
      </c>
      <c r="Z11" s="49">
        <v>925</v>
      </c>
      <c r="AA11" s="49">
        <v>905</v>
      </c>
      <c r="AB11" s="49">
        <v>884</v>
      </c>
      <c r="AC11" s="49">
        <v>867</v>
      </c>
      <c r="AD11" s="49">
        <v>846</v>
      </c>
      <c r="AE11" s="49">
        <v>824</v>
      </c>
      <c r="AF11" s="49">
        <v>806</v>
      </c>
      <c r="AG11" s="49">
        <v>792</v>
      </c>
      <c r="AH11" s="49">
        <v>821</v>
      </c>
      <c r="AI11" s="49">
        <v>801</v>
      </c>
      <c r="AJ11" s="49">
        <v>794</v>
      </c>
      <c r="AK11" s="49">
        <v>800</v>
      </c>
      <c r="AL11" s="49">
        <v>823</v>
      </c>
      <c r="AM11" s="49">
        <v>798</v>
      </c>
    </row>
  </sheetData>
  <mergeCells count="1">
    <mergeCell ref="B3:J3"/>
  </mergeCells>
  <hyperlinks>
    <hyperlink ref="A1" location="Sommaire!A1" display="Retour sommair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J3"/>
  <sheetViews>
    <sheetView showGridLines="0" workbookViewId="0">
      <selection activeCell="A2" sqref="A2"/>
    </sheetView>
  </sheetViews>
  <sheetFormatPr baseColWidth="10" defaultRowHeight="15" x14ac:dyDescent="0.25"/>
  <sheetData>
    <row r="1" spans="1:10" x14ac:dyDescent="0.25">
      <c r="A1" s="2" t="s">
        <v>6</v>
      </c>
    </row>
    <row r="2" spans="1:10" ht="23.25" x14ac:dyDescent="0.35">
      <c r="B2" s="3" t="s">
        <v>106</v>
      </c>
    </row>
    <row r="3" spans="1:10" ht="42" customHeight="1" x14ac:dyDescent="0.25">
      <c r="B3" s="1185" t="s">
        <v>107</v>
      </c>
      <c r="C3" s="1186"/>
      <c r="D3" s="1186"/>
      <c r="E3" s="1186"/>
      <c r="F3" s="1186"/>
      <c r="G3" s="1186"/>
      <c r="H3" s="1186"/>
      <c r="I3" s="1186"/>
      <c r="J3" s="1186"/>
    </row>
  </sheetData>
  <mergeCells count="1">
    <mergeCell ref="B3:J3"/>
  </mergeCells>
  <hyperlinks>
    <hyperlink ref="A1" location="Sommaire!A1" display="Retour sommaire"/>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Q8"/>
  <sheetViews>
    <sheetView showGridLines="0" workbookViewId="0">
      <selection activeCell="B3" sqref="B3:L3"/>
    </sheetView>
  </sheetViews>
  <sheetFormatPr baseColWidth="10" defaultRowHeight="15" x14ac:dyDescent="0.25"/>
  <cols>
    <col min="2" max="2" width="21.85546875" customWidth="1"/>
    <col min="3" max="16" width="5" bestFit="1" customWidth="1"/>
    <col min="17" max="17" width="9.7109375" customWidth="1"/>
  </cols>
  <sheetData>
    <row r="1" spans="1:17" x14ac:dyDescent="0.25">
      <c r="A1" s="2" t="s">
        <v>6</v>
      </c>
    </row>
    <row r="2" spans="1:17" ht="23.25" x14ac:dyDescent="0.35">
      <c r="B2" s="3" t="s">
        <v>106</v>
      </c>
    </row>
    <row r="3" spans="1:17" ht="45.75" customHeight="1" x14ac:dyDescent="0.25">
      <c r="B3" s="1185" t="s">
        <v>107</v>
      </c>
      <c r="C3" s="1186"/>
      <c r="D3" s="1186"/>
      <c r="E3" s="1186"/>
      <c r="F3" s="1186"/>
      <c r="G3" s="1186"/>
      <c r="H3" s="1186"/>
      <c r="I3" s="1186"/>
      <c r="J3" s="1186"/>
      <c r="K3" s="1186"/>
      <c r="L3" s="1186"/>
    </row>
    <row r="5" spans="1:17" x14ac:dyDescent="0.25">
      <c r="B5" s="55"/>
      <c r="C5" s="1187" t="s">
        <v>108</v>
      </c>
      <c r="D5" s="1188"/>
      <c r="E5" s="1188"/>
      <c r="F5" s="1188"/>
      <c r="G5" s="1189"/>
      <c r="H5" s="1187" t="s">
        <v>109</v>
      </c>
      <c r="I5" s="1188"/>
      <c r="J5" s="1188"/>
      <c r="K5" s="1188"/>
      <c r="L5" s="1189"/>
      <c r="M5" s="1187" t="s">
        <v>110</v>
      </c>
      <c r="N5" s="1188"/>
      <c r="O5" s="1188"/>
      <c r="P5" s="1188"/>
      <c r="Q5" s="1188"/>
    </row>
    <row r="6" spans="1:17" x14ac:dyDescent="0.25">
      <c r="B6" s="55"/>
      <c r="C6" s="50">
        <v>2016</v>
      </c>
      <c r="D6" s="1076">
        <v>2017</v>
      </c>
      <c r="E6" s="1076">
        <v>2018</v>
      </c>
      <c r="F6" s="1076">
        <v>2019</v>
      </c>
      <c r="G6" s="1077">
        <v>2020</v>
      </c>
      <c r="H6" s="50">
        <v>2016</v>
      </c>
      <c r="I6" s="1076">
        <v>2017</v>
      </c>
      <c r="J6" s="1076">
        <v>2018</v>
      </c>
      <c r="K6" s="1076">
        <v>2019</v>
      </c>
      <c r="L6" s="1077">
        <v>2020</v>
      </c>
      <c r="M6" s="50">
        <v>2016</v>
      </c>
      <c r="N6" s="1076">
        <v>2017</v>
      </c>
      <c r="O6" s="1076">
        <v>2018</v>
      </c>
      <c r="P6" s="1076">
        <v>2019</v>
      </c>
      <c r="Q6" s="1076">
        <v>2020</v>
      </c>
    </row>
    <row r="7" spans="1:17" x14ac:dyDescent="0.25">
      <c r="B7" s="1001" t="s">
        <v>111</v>
      </c>
      <c r="C7" s="51">
        <v>287</v>
      </c>
      <c r="D7" s="52">
        <v>276</v>
      </c>
      <c r="E7" s="52">
        <v>268</v>
      </c>
      <c r="F7" s="52">
        <v>266</v>
      </c>
      <c r="G7" s="53">
        <v>258</v>
      </c>
      <c r="H7" s="51">
        <v>156</v>
      </c>
      <c r="I7" s="52">
        <v>154</v>
      </c>
      <c r="J7" s="52">
        <v>151</v>
      </c>
      <c r="K7" s="52">
        <v>139</v>
      </c>
      <c r="L7" s="53">
        <v>133</v>
      </c>
      <c r="M7" s="54">
        <v>70</v>
      </c>
      <c r="N7" s="55">
        <v>69</v>
      </c>
      <c r="O7" s="55">
        <v>70</v>
      </c>
      <c r="P7" s="55">
        <v>68</v>
      </c>
      <c r="Q7" s="55">
        <v>67</v>
      </c>
    </row>
    <row r="8" spans="1:17" x14ac:dyDescent="0.25">
      <c r="B8" s="1001" t="s">
        <v>112</v>
      </c>
      <c r="C8" s="54">
        <v>156</v>
      </c>
      <c r="D8" s="55">
        <v>148</v>
      </c>
      <c r="E8" s="55">
        <v>146</v>
      </c>
      <c r="F8" s="55">
        <v>158</v>
      </c>
      <c r="G8" s="56">
        <v>155</v>
      </c>
      <c r="H8" s="54">
        <v>27</v>
      </c>
      <c r="I8" s="55">
        <v>27</v>
      </c>
      <c r="J8" s="55">
        <v>24</v>
      </c>
      <c r="K8" s="55">
        <v>24</v>
      </c>
      <c r="L8" s="56">
        <v>23</v>
      </c>
      <c r="M8" s="54">
        <v>61</v>
      </c>
      <c r="N8" s="55">
        <v>63</v>
      </c>
      <c r="O8" s="55">
        <v>76</v>
      </c>
      <c r="P8" s="55">
        <v>84</v>
      </c>
      <c r="Q8" s="55">
        <v>82</v>
      </c>
    </row>
  </sheetData>
  <mergeCells count="4">
    <mergeCell ref="C5:G5"/>
    <mergeCell ref="H5:L5"/>
    <mergeCell ref="M5:Q5"/>
    <mergeCell ref="B3:L3"/>
  </mergeCells>
  <hyperlinks>
    <hyperlink ref="A1" location="Sommaire!A1" display="Retour sommair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G20"/>
  <sheetViews>
    <sheetView showGridLines="0" workbookViewId="0">
      <selection activeCell="A2" sqref="A2"/>
    </sheetView>
  </sheetViews>
  <sheetFormatPr baseColWidth="10" defaultRowHeight="15" x14ac:dyDescent="0.25"/>
  <cols>
    <col min="2" max="2" width="16.140625" customWidth="1"/>
    <col min="3" max="4" width="4.140625" bestFit="1" customWidth="1"/>
    <col min="5" max="5" width="3.85546875" bestFit="1" customWidth="1"/>
    <col min="6" max="6" width="4.28515625" bestFit="1" customWidth="1"/>
    <col min="7" max="7" width="4.85546875" bestFit="1" customWidth="1"/>
  </cols>
  <sheetData>
    <row r="1" spans="1:7" x14ac:dyDescent="0.25">
      <c r="A1" s="2" t="s">
        <v>6</v>
      </c>
    </row>
    <row r="2" spans="1:7" ht="23.25" x14ac:dyDescent="0.35">
      <c r="B2" s="3" t="s">
        <v>115</v>
      </c>
    </row>
    <row r="3" spans="1:7" x14ac:dyDescent="0.25">
      <c r="B3" s="4" t="s">
        <v>116</v>
      </c>
    </row>
    <row r="5" spans="1:7" x14ac:dyDescent="0.25">
      <c r="B5" s="57" t="s">
        <v>117</v>
      </c>
      <c r="C5" s="58" t="s">
        <v>118</v>
      </c>
      <c r="D5" s="58" t="s">
        <v>119</v>
      </c>
      <c r="E5" s="58" t="s">
        <v>120</v>
      </c>
      <c r="F5" s="59" t="s">
        <v>121</v>
      </c>
      <c r="G5" s="60" t="s">
        <v>103</v>
      </c>
    </row>
    <row r="6" spans="1:7" x14ac:dyDescent="0.25">
      <c r="B6" s="61" t="s">
        <v>103</v>
      </c>
      <c r="C6" s="62">
        <v>72</v>
      </c>
      <c r="D6" s="63">
        <v>56</v>
      </c>
      <c r="E6" s="63">
        <v>15</v>
      </c>
      <c r="F6" s="63">
        <v>6</v>
      </c>
      <c r="G6" s="62">
        <v>149</v>
      </c>
    </row>
    <row r="7" spans="1:7" x14ac:dyDescent="0.25">
      <c r="B7" s="64" t="s">
        <v>122</v>
      </c>
      <c r="C7" s="65">
        <v>10</v>
      </c>
      <c r="D7" s="65">
        <v>26</v>
      </c>
      <c r="E7" s="65">
        <v>6</v>
      </c>
      <c r="F7" s="65">
        <v>2</v>
      </c>
      <c r="G7" s="66">
        <v>44</v>
      </c>
    </row>
    <row r="8" spans="1:7" x14ac:dyDescent="0.25">
      <c r="B8" s="67" t="s">
        <v>123</v>
      </c>
      <c r="C8" s="68">
        <v>22</v>
      </c>
      <c r="D8" s="68">
        <v>14</v>
      </c>
      <c r="E8" s="68">
        <v>1</v>
      </c>
      <c r="F8" s="68">
        <v>0</v>
      </c>
      <c r="G8" s="69">
        <v>37</v>
      </c>
    </row>
    <row r="9" spans="1:7" x14ac:dyDescent="0.25">
      <c r="B9" s="64" t="s">
        <v>124</v>
      </c>
      <c r="C9" s="65">
        <v>9</v>
      </c>
      <c r="D9" s="65">
        <v>3</v>
      </c>
      <c r="E9" s="65">
        <v>2</v>
      </c>
      <c r="F9" s="65">
        <v>1</v>
      </c>
      <c r="G9" s="66">
        <v>15</v>
      </c>
    </row>
    <row r="10" spans="1:7" x14ac:dyDescent="0.25">
      <c r="B10" s="67" t="s">
        <v>125</v>
      </c>
      <c r="C10" s="68">
        <v>6</v>
      </c>
      <c r="D10" s="68">
        <v>6</v>
      </c>
      <c r="E10" s="68">
        <v>0</v>
      </c>
      <c r="F10" s="68">
        <v>1</v>
      </c>
      <c r="G10" s="69">
        <v>13</v>
      </c>
    </row>
    <row r="11" spans="1:7" x14ac:dyDescent="0.25">
      <c r="B11" s="64" t="s">
        <v>126</v>
      </c>
      <c r="C11" s="65">
        <v>5</v>
      </c>
      <c r="D11" s="65">
        <v>1</v>
      </c>
      <c r="E11" s="65">
        <v>4</v>
      </c>
      <c r="F11" s="65">
        <v>0</v>
      </c>
      <c r="G11" s="66">
        <v>10</v>
      </c>
    </row>
    <row r="12" spans="1:7" x14ac:dyDescent="0.25">
      <c r="B12" s="67" t="s">
        <v>127</v>
      </c>
      <c r="C12" s="68">
        <v>6</v>
      </c>
      <c r="D12" s="68">
        <v>4</v>
      </c>
      <c r="E12" s="68">
        <v>0</v>
      </c>
      <c r="F12" s="68">
        <v>0</v>
      </c>
      <c r="G12" s="69">
        <v>10</v>
      </c>
    </row>
    <row r="13" spans="1:7" x14ac:dyDescent="0.25">
      <c r="B13" s="64" t="s">
        <v>128</v>
      </c>
      <c r="C13" s="65">
        <v>3</v>
      </c>
      <c r="D13" s="65">
        <v>0</v>
      </c>
      <c r="E13" s="65">
        <v>2</v>
      </c>
      <c r="F13" s="65">
        <v>1</v>
      </c>
      <c r="G13" s="66">
        <v>6</v>
      </c>
    </row>
    <row r="14" spans="1:7" x14ac:dyDescent="0.25">
      <c r="B14" s="67" t="s">
        <v>129</v>
      </c>
      <c r="C14" s="68">
        <v>5</v>
      </c>
      <c r="D14" s="68">
        <v>0</v>
      </c>
      <c r="E14" s="68">
        <v>0</v>
      </c>
      <c r="F14" s="68">
        <v>0</v>
      </c>
      <c r="G14" s="69">
        <v>5</v>
      </c>
    </row>
    <row r="15" spans="1:7" x14ac:dyDescent="0.25">
      <c r="B15" s="64" t="s">
        <v>130</v>
      </c>
      <c r="C15" s="65">
        <v>3</v>
      </c>
      <c r="D15" s="65">
        <v>0</v>
      </c>
      <c r="E15" s="65">
        <v>0</v>
      </c>
      <c r="F15" s="65">
        <v>0</v>
      </c>
      <c r="G15" s="66">
        <v>3</v>
      </c>
    </row>
    <row r="16" spans="1:7" x14ac:dyDescent="0.25">
      <c r="B16" s="67" t="s">
        <v>131</v>
      </c>
      <c r="C16" s="68">
        <v>2</v>
      </c>
      <c r="D16" s="68">
        <v>0</v>
      </c>
      <c r="E16" s="68">
        <v>0</v>
      </c>
      <c r="F16" s="68">
        <v>0</v>
      </c>
      <c r="G16" s="69">
        <v>2</v>
      </c>
    </row>
    <row r="17" spans="2:7" x14ac:dyDescent="0.25">
      <c r="B17" s="64" t="s">
        <v>132</v>
      </c>
      <c r="C17" s="65">
        <v>0</v>
      </c>
      <c r="D17" s="65">
        <v>1</v>
      </c>
      <c r="E17" s="65">
        <v>0</v>
      </c>
      <c r="F17" s="65">
        <v>0</v>
      </c>
      <c r="G17" s="66">
        <v>1</v>
      </c>
    </row>
    <row r="18" spans="2:7" x14ac:dyDescent="0.25">
      <c r="B18" s="67" t="s">
        <v>133</v>
      </c>
      <c r="C18" s="68">
        <v>1</v>
      </c>
      <c r="D18" s="68">
        <v>0</v>
      </c>
      <c r="E18" s="68">
        <v>0</v>
      </c>
      <c r="F18" s="68">
        <v>0</v>
      </c>
      <c r="G18" s="69">
        <v>1</v>
      </c>
    </row>
    <row r="19" spans="2:7" x14ac:dyDescent="0.25">
      <c r="B19" s="64" t="s">
        <v>134</v>
      </c>
      <c r="C19" s="65">
        <v>0</v>
      </c>
      <c r="D19" s="65">
        <v>0</v>
      </c>
      <c r="E19" s="65">
        <v>0</v>
      </c>
      <c r="F19" s="65">
        <v>1</v>
      </c>
      <c r="G19" s="66">
        <v>1</v>
      </c>
    </row>
    <row r="20" spans="2:7" x14ac:dyDescent="0.25">
      <c r="B20" s="67" t="s">
        <v>135</v>
      </c>
      <c r="C20" s="68">
        <v>0</v>
      </c>
      <c r="D20" s="68">
        <v>1</v>
      </c>
      <c r="E20" s="68">
        <v>0</v>
      </c>
      <c r="F20" s="68">
        <v>0</v>
      </c>
      <c r="G20" s="69">
        <v>1</v>
      </c>
    </row>
  </sheetData>
  <hyperlinks>
    <hyperlink ref="A1" location="Sommaire!A1" display="Retour sommair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F29"/>
  <sheetViews>
    <sheetView showGridLines="0" workbookViewId="0">
      <selection activeCell="A2" sqref="A2"/>
    </sheetView>
  </sheetViews>
  <sheetFormatPr baseColWidth="10" defaultRowHeight="15" x14ac:dyDescent="0.25"/>
  <cols>
    <col min="2" max="2" width="18.42578125" customWidth="1"/>
    <col min="3" max="3" width="4.85546875" bestFit="1" customWidth="1"/>
    <col min="4" max="4" width="3.85546875" bestFit="1" customWidth="1"/>
    <col min="5" max="5" width="3.140625" bestFit="1" customWidth="1"/>
    <col min="6" max="6" width="4.85546875" bestFit="1" customWidth="1"/>
  </cols>
  <sheetData>
    <row r="1" spans="1:6" x14ac:dyDescent="0.25">
      <c r="A1" s="2" t="s">
        <v>6</v>
      </c>
    </row>
    <row r="2" spans="1:6" ht="23.25" x14ac:dyDescent="0.35">
      <c r="B2" s="3" t="s">
        <v>138</v>
      </c>
    </row>
    <row r="3" spans="1:6" x14ac:dyDescent="0.25">
      <c r="B3" s="4" t="s">
        <v>139</v>
      </c>
    </row>
    <row r="5" spans="1:6" x14ac:dyDescent="0.25">
      <c r="B5" s="70" t="s">
        <v>140</v>
      </c>
      <c r="C5" s="58" t="s">
        <v>118</v>
      </c>
      <c r="D5" s="58" t="s">
        <v>119</v>
      </c>
      <c r="E5" s="59" t="s">
        <v>120</v>
      </c>
      <c r="F5" s="71" t="s">
        <v>103</v>
      </c>
    </row>
    <row r="6" spans="1:6" x14ac:dyDescent="0.25">
      <c r="B6" s="61" t="s">
        <v>141</v>
      </c>
      <c r="C6" s="72">
        <v>162</v>
      </c>
      <c r="D6" s="61">
        <v>46</v>
      </c>
      <c r="E6" s="61">
        <v>7</v>
      </c>
      <c r="F6" s="72">
        <v>215</v>
      </c>
    </row>
    <row r="7" spans="1:6" x14ac:dyDescent="0.25">
      <c r="B7" s="64" t="s">
        <v>126</v>
      </c>
      <c r="C7" s="65">
        <v>22</v>
      </c>
      <c r="D7" s="65">
        <v>7</v>
      </c>
      <c r="E7" s="65">
        <v>3</v>
      </c>
      <c r="F7" s="65">
        <v>32</v>
      </c>
    </row>
    <row r="8" spans="1:6" x14ac:dyDescent="0.25">
      <c r="B8" s="67" t="s">
        <v>129</v>
      </c>
      <c r="C8" s="68">
        <v>23</v>
      </c>
      <c r="D8" s="68">
        <v>6</v>
      </c>
      <c r="E8" s="68">
        <v>2</v>
      </c>
      <c r="F8" s="68">
        <v>31</v>
      </c>
    </row>
    <row r="9" spans="1:6" x14ac:dyDescent="0.25">
      <c r="B9" s="64" t="s">
        <v>123</v>
      </c>
      <c r="C9" s="65">
        <v>21</v>
      </c>
      <c r="D9" s="65">
        <v>5</v>
      </c>
      <c r="E9" s="65">
        <v>2</v>
      </c>
      <c r="F9" s="65">
        <v>28</v>
      </c>
    </row>
    <row r="10" spans="1:6" x14ac:dyDescent="0.25">
      <c r="B10" s="67" t="s">
        <v>122</v>
      </c>
      <c r="C10" s="68">
        <v>12</v>
      </c>
      <c r="D10" s="68">
        <v>8</v>
      </c>
      <c r="E10" s="68">
        <v>0</v>
      </c>
      <c r="F10" s="68">
        <v>20</v>
      </c>
    </row>
    <row r="11" spans="1:6" x14ac:dyDescent="0.25">
      <c r="B11" s="64" t="s">
        <v>128</v>
      </c>
      <c r="C11" s="65">
        <v>15</v>
      </c>
      <c r="D11" s="65">
        <v>4</v>
      </c>
      <c r="E11" s="65">
        <v>0</v>
      </c>
      <c r="F11" s="65">
        <v>19</v>
      </c>
    </row>
    <row r="12" spans="1:6" x14ac:dyDescent="0.25">
      <c r="B12" s="67" t="s">
        <v>127</v>
      </c>
      <c r="C12" s="68">
        <v>8</v>
      </c>
      <c r="D12" s="68">
        <v>4</v>
      </c>
      <c r="E12" s="68">
        <v>0</v>
      </c>
      <c r="F12" s="68">
        <v>12</v>
      </c>
    </row>
    <row r="13" spans="1:6" x14ac:dyDescent="0.25">
      <c r="B13" s="64" t="s">
        <v>132</v>
      </c>
      <c r="C13" s="65">
        <v>10</v>
      </c>
      <c r="D13" s="65">
        <v>0</v>
      </c>
      <c r="E13" s="65">
        <v>0</v>
      </c>
      <c r="F13" s="65">
        <v>10</v>
      </c>
    </row>
    <row r="14" spans="1:6" x14ac:dyDescent="0.25">
      <c r="B14" s="67" t="s">
        <v>125</v>
      </c>
      <c r="C14" s="68">
        <v>7</v>
      </c>
      <c r="D14" s="68">
        <v>2</v>
      </c>
      <c r="E14" s="68">
        <v>0</v>
      </c>
      <c r="F14" s="68">
        <v>9</v>
      </c>
    </row>
    <row r="15" spans="1:6" x14ac:dyDescent="0.25">
      <c r="B15" s="64" t="s">
        <v>133</v>
      </c>
      <c r="C15" s="65">
        <v>8</v>
      </c>
      <c r="D15" s="65">
        <v>1</v>
      </c>
      <c r="E15" s="65">
        <v>0</v>
      </c>
      <c r="F15" s="65">
        <v>9</v>
      </c>
    </row>
    <row r="16" spans="1:6" x14ac:dyDescent="0.25">
      <c r="B16" s="67" t="s">
        <v>130</v>
      </c>
      <c r="C16" s="68">
        <v>5</v>
      </c>
      <c r="D16" s="68">
        <v>2</v>
      </c>
      <c r="E16" s="68">
        <v>0</v>
      </c>
      <c r="F16" s="68">
        <v>7</v>
      </c>
    </row>
    <row r="17" spans="2:6" x14ac:dyDescent="0.25">
      <c r="B17" s="64" t="s">
        <v>124</v>
      </c>
      <c r="C17" s="65">
        <v>4</v>
      </c>
      <c r="D17" s="65">
        <v>2</v>
      </c>
      <c r="E17" s="65">
        <v>0</v>
      </c>
      <c r="F17" s="65">
        <v>6</v>
      </c>
    </row>
    <row r="18" spans="2:6" x14ac:dyDescent="0.25">
      <c r="B18" s="67" t="s">
        <v>131</v>
      </c>
      <c r="C18" s="68">
        <v>5</v>
      </c>
      <c r="D18" s="68">
        <v>1</v>
      </c>
      <c r="E18" s="68">
        <v>0</v>
      </c>
      <c r="F18" s="68">
        <v>6</v>
      </c>
    </row>
    <row r="19" spans="2:6" x14ac:dyDescent="0.25">
      <c r="B19" s="64" t="s">
        <v>142</v>
      </c>
      <c r="C19" s="65">
        <v>1</v>
      </c>
      <c r="D19" s="65">
        <v>2</v>
      </c>
      <c r="E19" s="65">
        <v>0</v>
      </c>
      <c r="F19" s="65">
        <v>3</v>
      </c>
    </row>
    <row r="20" spans="2:6" x14ac:dyDescent="0.25">
      <c r="B20" s="67" t="s">
        <v>143</v>
      </c>
      <c r="C20" s="68">
        <v>1</v>
      </c>
      <c r="D20" s="68">
        <v>2</v>
      </c>
      <c r="E20" s="68">
        <v>0</v>
      </c>
      <c r="F20" s="68">
        <v>3</v>
      </c>
    </row>
    <row r="21" spans="2:6" x14ac:dyDescent="0.25">
      <c r="B21" s="64" t="s">
        <v>134</v>
      </c>
      <c r="C21" s="65">
        <v>3</v>
      </c>
      <c r="D21" s="65">
        <v>0</v>
      </c>
      <c r="E21" s="65">
        <v>0</v>
      </c>
      <c r="F21" s="65">
        <v>3</v>
      </c>
    </row>
    <row r="22" spans="2:6" x14ac:dyDescent="0.25">
      <c r="B22" s="67" t="s">
        <v>144</v>
      </c>
      <c r="C22" s="68">
        <v>3</v>
      </c>
      <c r="D22" s="68">
        <v>0</v>
      </c>
      <c r="E22" s="68">
        <v>0</v>
      </c>
      <c r="F22" s="68">
        <v>3</v>
      </c>
    </row>
    <row r="23" spans="2:6" x14ac:dyDescent="0.25">
      <c r="B23" s="64" t="s">
        <v>145</v>
      </c>
      <c r="C23" s="65">
        <v>3</v>
      </c>
      <c r="D23" s="65">
        <v>0</v>
      </c>
      <c r="E23" s="65">
        <v>0</v>
      </c>
      <c r="F23" s="65">
        <v>3</v>
      </c>
    </row>
    <row r="24" spans="2:6" x14ac:dyDescent="0.25">
      <c r="B24" s="67" t="s">
        <v>146</v>
      </c>
      <c r="C24" s="68">
        <v>3</v>
      </c>
      <c r="D24" s="68">
        <v>0</v>
      </c>
      <c r="E24" s="68">
        <v>0</v>
      </c>
      <c r="F24" s="68">
        <v>3</v>
      </c>
    </row>
    <row r="25" spans="2:6" x14ac:dyDescent="0.25">
      <c r="B25" s="64" t="s">
        <v>147</v>
      </c>
      <c r="C25" s="65">
        <v>2</v>
      </c>
      <c r="D25" s="65">
        <v>0</v>
      </c>
      <c r="E25" s="65">
        <v>0</v>
      </c>
      <c r="F25" s="65">
        <v>2</v>
      </c>
    </row>
    <row r="26" spans="2:6" x14ac:dyDescent="0.25">
      <c r="B26" s="67" t="s">
        <v>148</v>
      </c>
      <c r="C26" s="68">
        <v>2</v>
      </c>
      <c r="D26" s="68">
        <v>0</v>
      </c>
      <c r="E26" s="68">
        <v>0</v>
      </c>
      <c r="F26" s="68">
        <v>2</v>
      </c>
    </row>
    <row r="27" spans="2:6" x14ac:dyDescent="0.25">
      <c r="B27" s="64" t="s">
        <v>149</v>
      </c>
      <c r="C27" s="65">
        <v>2</v>
      </c>
      <c r="D27" s="65">
        <v>0</v>
      </c>
      <c r="E27" s="65">
        <v>0</v>
      </c>
      <c r="F27" s="65">
        <v>2</v>
      </c>
    </row>
    <row r="28" spans="2:6" x14ac:dyDescent="0.25">
      <c r="B28" s="67" t="s">
        <v>150</v>
      </c>
      <c r="C28" s="68">
        <v>1</v>
      </c>
      <c r="D28" s="68">
        <v>0</v>
      </c>
      <c r="E28" s="68">
        <v>0</v>
      </c>
      <c r="F28" s="68">
        <v>1</v>
      </c>
    </row>
    <row r="29" spans="2:6" x14ac:dyDescent="0.25">
      <c r="B29" s="64" t="s">
        <v>151</v>
      </c>
      <c r="C29" s="65">
        <v>1</v>
      </c>
      <c r="D29" s="65">
        <v>0</v>
      </c>
      <c r="E29" s="65">
        <v>0</v>
      </c>
      <c r="F29" s="65">
        <v>1</v>
      </c>
    </row>
  </sheetData>
  <hyperlinks>
    <hyperlink ref="A1" location="Sommaire!A1" display="Retour sommair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dimension ref="A1:G37"/>
  <sheetViews>
    <sheetView showGridLines="0" workbookViewId="0">
      <selection activeCell="A2" sqref="A2"/>
    </sheetView>
  </sheetViews>
  <sheetFormatPr baseColWidth="10" defaultRowHeight="15" x14ac:dyDescent="0.25"/>
  <cols>
    <col min="2" max="2" width="20" customWidth="1"/>
    <col min="3" max="3" width="5.140625" bestFit="1" customWidth="1"/>
    <col min="4" max="4" width="6.5703125" bestFit="1" customWidth="1"/>
    <col min="5" max="6" width="5.140625" bestFit="1" customWidth="1"/>
    <col min="7" max="7" width="6.5703125" bestFit="1" customWidth="1"/>
  </cols>
  <sheetData>
    <row r="1" spans="1:7" x14ac:dyDescent="0.25">
      <c r="A1" s="2" t="s">
        <v>6</v>
      </c>
    </row>
    <row r="2" spans="1:7" ht="23.25" x14ac:dyDescent="0.35">
      <c r="B2" s="3" t="s">
        <v>154</v>
      </c>
    </row>
    <row r="3" spans="1:7" x14ac:dyDescent="0.25">
      <c r="B3" s="4" t="s">
        <v>155</v>
      </c>
    </row>
    <row r="5" spans="1:7" x14ac:dyDescent="0.25">
      <c r="B5" s="73" t="s">
        <v>117</v>
      </c>
      <c r="C5" s="58" t="s">
        <v>118</v>
      </c>
      <c r="D5" s="58" t="s">
        <v>119</v>
      </c>
      <c r="E5" s="58" t="s">
        <v>120</v>
      </c>
      <c r="F5" s="59" t="s">
        <v>121</v>
      </c>
      <c r="G5" s="71" t="s">
        <v>103</v>
      </c>
    </row>
    <row r="6" spans="1:7" x14ac:dyDescent="0.25">
      <c r="B6" s="61" t="s">
        <v>141</v>
      </c>
      <c r="C6" s="72">
        <v>617</v>
      </c>
      <c r="D6" s="61">
        <v>2796</v>
      </c>
      <c r="E6" s="61">
        <v>506</v>
      </c>
      <c r="F6" s="61">
        <v>288</v>
      </c>
      <c r="G6" s="72">
        <v>4207</v>
      </c>
    </row>
    <row r="7" spans="1:7" x14ac:dyDescent="0.25">
      <c r="B7" s="64" t="s">
        <v>122</v>
      </c>
      <c r="C7" s="65">
        <v>78</v>
      </c>
      <c r="D7" s="65">
        <v>1932</v>
      </c>
      <c r="E7" s="65">
        <v>277</v>
      </c>
      <c r="F7" s="65">
        <v>143</v>
      </c>
      <c r="G7" s="74">
        <v>2430</v>
      </c>
    </row>
    <row r="8" spans="1:7" x14ac:dyDescent="0.25">
      <c r="B8" s="67" t="s">
        <v>123</v>
      </c>
      <c r="C8" s="68">
        <v>108</v>
      </c>
      <c r="D8" s="68">
        <v>121</v>
      </c>
      <c r="E8" s="68">
        <v>23</v>
      </c>
      <c r="F8" s="68">
        <v>5</v>
      </c>
      <c r="G8" s="75">
        <v>257</v>
      </c>
    </row>
    <row r="9" spans="1:7" x14ac:dyDescent="0.25">
      <c r="B9" s="64" t="s">
        <v>150</v>
      </c>
      <c r="C9" s="65">
        <v>8</v>
      </c>
      <c r="D9" s="65">
        <v>201</v>
      </c>
      <c r="E9" s="65">
        <v>7</v>
      </c>
      <c r="F9" s="65">
        <v>12</v>
      </c>
      <c r="G9" s="74">
        <v>228</v>
      </c>
    </row>
    <row r="10" spans="1:7" x14ac:dyDescent="0.25">
      <c r="B10" s="67" t="s">
        <v>127</v>
      </c>
      <c r="C10" s="68">
        <v>46</v>
      </c>
      <c r="D10" s="68">
        <v>136</v>
      </c>
      <c r="E10" s="68">
        <v>32</v>
      </c>
      <c r="F10" s="68">
        <v>7</v>
      </c>
      <c r="G10" s="75">
        <v>221</v>
      </c>
    </row>
    <row r="11" spans="1:7" x14ac:dyDescent="0.25">
      <c r="B11" s="64" t="s">
        <v>124</v>
      </c>
      <c r="C11" s="65">
        <v>68</v>
      </c>
      <c r="D11" s="65">
        <v>63</v>
      </c>
      <c r="E11" s="65">
        <v>10</v>
      </c>
      <c r="F11" s="65">
        <v>8</v>
      </c>
      <c r="G11" s="74">
        <v>149</v>
      </c>
    </row>
    <row r="12" spans="1:7" x14ac:dyDescent="0.25">
      <c r="B12" s="67" t="s">
        <v>125</v>
      </c>
      <c r="C12" s="68">
        <v>34</v>
      </c>
      <c r="D12" s="68">
        <v>67</v>
      </c>
      <c r="E12" s="68">
        <v>10</v>
      </c>
      <c r="F12" s="68">
        <v>14</v>
      </c>
      <c r="G12" s="75">
        <v>125</v>
      </c>
    </row>
    <row r="13" spans="1:7" x14ac:dyDescent="0.25">
      <c r="B13" s="64" t="s">
        <v>128</v>
      </c>
      <c r="C13" s="65">
        <v>33</v>
      </c>
      <c r="D13" s="65">
        <v>22</v>
      </c>
      <c r="E13" s="65">
        <v>21</v>
      </c>
      <c r="F13" s="65">
        <v>6</v>
      </c>
      <c r="G13" s="74">
        <v>82</v>
      </c>
    </row>
    <row r="14" spans="1:7" x14ac:dyDescent="0.25">
      <c r="B14" s="67" t="s">
        <v>126</v>
      </c>
      <c r="C14" s="68">
        <v>20</v>
      </c>
      <c r="D14" s="68">
        <v>32</v>
      </c>
      <c r="E14" s="68">
        <v>24</v>
      </c>
      <c r="F14" s="68">
        <v>4</v>
      </c>
      <c r="G14" s="75">
        <v>80</v>
      </c>
    </row>
    <row r="15" spans="1:7" x14ac:dyDescent="0.25">
      <c r="B15" s="64" t="s">
        <v>156</v>
      </c>
      <c r="C15" s="65">
        <v>0</v>
      </c>
      <c r="D15" s="65">
        <v>1</v>
      </c>
      <c r="E15" s="65">
        <v>15</v>
      </c>
      <c r="F15" s="65">
        <v>55</v>
      </c>
      <c r="G15" s="74">
        <v>71</v>
      </c>
    </row>
    <row r="16" spans="1:7" x14ac:dyDescent="0.25">
      <c r="B16" s="67" t="s">
        <v>135</v>
      </c>
      <c r="C16" s="68">
        <v>12</v>
      </c>
      <c r="D16" s="68">
        <v>31</v>
      </c>
      <c r="E16" s="68">
        <v>11</v>
      </c>
      <c r="F16" s="68">
        <v>11</v>
      </c>
      <c r="G16" s="75">
        <v>65</v>
      </c>
    </row>
    <row r="17" spans="2:7" x14ac:dyDescent="0.25">
      <c r="B17" s="64" t="s">
        <v>131</v>
      </c>
      <c r="C17" s="65">
        <v>35</v>
      </c>
      <c r="D17" s="65">
        <v>18</v>
      </c>
      <c r="E17" s="65">
        <v>4</v>
      </c>
      <c r="F17" s="65">
        <v>0</v>
      </c>
      <c r="G17" s="74">
        <v>57</v>
      </c>
    </row>
    <row r="18" spans="2:7" x14ac:dyDescent="0.25">
      <c r="B18" s="67" t="s">
        <v>129</v>
      </c>
      <c r="C18" s="68">
        <v>37</v>
      </c>
      <c r="D18" s="68">
        <v>12</v>
      </c>
      <c r="E18" s="68">
        <v>4</v>
      </c>
      <c r="F18" s="68">
        <v>1</v>
      </c>
      <c r="G18" s="75">
        <v>54</v>
      </c>
    </row>
    <row r="19" spans="2:7" x14ac:dyDescent="0.25">
      <c r="B19" s="64" t="s">
        <v>130</v>
      </c>
      <c r="C19" s="65">
        <v>20</v>
      </c>
      <c r="D19" s="65">
        <v>14</v>
      </c>
      <c r="E19" s="65">
        <v>11</v>
      </c>
      <c r="F19" s="65">
        <v>1</v>
      </c>
      <c r="G19" s="74">
        <v>46</v>
      </c>
    </row>
    <row r="20" spans="2:7" x14ac:dyDescent="0.25">
      <c r="B20" s="67" t="s">
        <v>157</v>
      </c>
      <c r="C20" s="68">
        <v>9</v>
      </c>
      <c r="D20" s="68">
        <v>31</v>
      </c>
      <c r="E20" s="68">
        <v>0</v>
      </c>
      <c r="F20" s="68">
        <v>3</v>
      </c>
      <c r="G20" s="75">
        <v>43</v>
      </c>
    </row>
    <row r="21" spans="2:7" x14ac:dyDescent="0.25">
      <c r="B21" s="64" t="s">
        <v>142</v>
      </c>
      <c r="C21" s="65">
        <v>15</v>
      </c>
      <c r="D21" s="65">
        <v>16</v>
      </c>
      <c r="E21" s="65">
        <v>7</v>
      </c>
      <c r="F21" s="65">
        <v>1</v>
      </c>
      <c r="G21" s="74">
        <v>39</v>
      </c>
    </row>
    <row r="22" spans="2:7" x14ac:dyDescent="0.25">
      <c r="B22" s="67" t="s">
        <v>143</v>
      </c>
      <c r="C22" s="68">
        <v>6</v>
      </c>
      <c r="D22" s="68">
        <v>29</v>
      </c>
      <c r="E22" s="68">
        <v>2</v>
      </c>
      <c r="F22" s="68">
        <v>1</v>
      </c>
      <c r="G22" s="75">
        <v>38</v>
      </c>
    </row>
    <row r="23" spans="2:7" x14ac:dyDescent="0.25">
      <c r="B23" s="64" t="s">
        <v>133</v>
      </c>
      <c r="C23" s="65">
        <v>23</v>
      </c>
      <c r="D23" s="65">
        <v>6</v>
      </c>
      <c r="E23" s="65">
        <v>3</v>
      </c>
      <c r="F23" s="65">
        <v>0</v>
      </c>
      <c r="G23" s="74">
        <v>32</v>
      </c>
    </row>
    <row r="24" spans="2:7" x14ac:dyDescent="0.25">
      <c r="B24" s="67" t="s">
        <v>158</v>
      </c>
      <c r="C24" s="68">
        <v>8</v>
      </c>
      <c r="D24" s="68">
        <v>16</v>
      </c>
      <c r="E24" s="68">
        <v>0</v>
      </c>
      <c r="F24" s="68">
        <v>4</v>
      </c>
      <c r="G24" s="75">
        <v>28</v>
      </c>
    </row>
    <row r="25" spans="2:7" x14ac:dyDescent="0.25">
      <c r="B25" s="64" t="s">
        <v>147</v>
      </c>
      <c r="C25" s="65">
        <v>10</v>
      </c>
      <c r="D25" s="65">
        <v>10</v>
      </c>
      <c r="E25" s="65">
        <v>4</v>
      </c>
      <c r="F25" s="65">
        <v>0</v>
      </c>
      <c r="G25" s="74">
        <v>24</v>
      </c>
    </row>
    <row r="26" spans="2:7" x14ac:dyDescent="0.25">
      <c r="B26" s="67" t="s">
        <v>132</v>
      </c>
      <c r="C26" s="68">
        <v>4</v>
      </c>
      <c r="D26" s="68">
        <v>1</v>
      </c>
      <c r="E26" s="68">
        <v>17</v>
      </c>
      <c r="F26" s="68">
        <v>0</v>
      </c>
      <c r="G26" s="75">
        <v>22</v>
      </c>
    </row>
    <row r="27" spans="2:7" x14ac:dyDescent="0.25">
      <c r="B27" s="64" t="s">
        <v>134</v>
      </c>
      <c r="C27" s="65">
        <v>7</v>
      </c>
      <c r="D27" s="65">
        <v>11</v>
      </c>
      <c r="E27" s="65">
        <v>2</v>
      </c>
      <c r="F27" s="65">
        <v>1</v>
      </c>
      <c r="G27" s="74">
        <v>21</v>
      </c>
    </row>
    <row r="28" spans="2:7" x14ac:dyDescent="0.25">
      <c r="B28" s="67" t="s">
        <v>144</v>
      </c>
      <c r="C28" s="68">
        <v>7</v>
      </c>
      <c r="D28" s="68">
        <v>4</v>
      </c>
      <c r="E28" s="68">
        <v>8</v>
      </c>
      <c r="F28" s="68">
        <v>0</v>
      </c>
      <c r="G28" s="75">
        <v>19</v>
      </c>
    </row>
    <row r="29" spans="2:7" x14ac:dyDescent="0.25">
      <c r="B29" s="64" t="s">
        <v>148</v>
      </c>
      <c r="C29" s="65">
        <v>1</v>
      </c>
      <c r="D29" s="65">
        <v>10</v>
      </c>
      <c r="E29" s="65">
        <v>2</v>
      </c>
      <c r="F29" s="65">
        <v>4</v>
      </c>
      <c r="G29" s="74">
        <v>17</v>
      </c>
    </row>
    <row r="30" spans="2:7" x14ac:dyDescent="0.25">
      <c r="B30" s="67" t="s">
        <v>145</v>
      </c>
      <c r="C30" s="68">
        <v>11</v>
      </c>
      <c r="D30" s="68">
        <v>2</v>
      </c>
      <c r="E30" s="68">
        <v>2</v>
      </c>
      <c r="F30" s="68">
        <v>0</v>
      </c>
      <c r="G30" s="75">
        <v>15</v>
      </c>
    </row>
    <row r="31" spans="2:7" x14ac:dyDescent="0.25">
      <c r="B31" s="64" t="s">
        <v>159</v>
      </c>
      <c r="C31" s="65">
        <v>9</v>
      </c>
      <c r="D31" s="65">
        <v>2</v>
      </c>
      <c r="E31" s="65">
        <v>1</v>
      </c>
      <c r="F31" s="65">
        <v>3</v>
      </c>
      <c r="G31" s="74">
        <v>15</v>
      </c>
    </row>
    <row r="32" spans="2:7" x14ac:dyDescent="0.25">
      <c r="B32" s="67" t="s">
        <v>149</v>
      </c>
      <c r="C32" s="68">
        <v>2</v>
      </c>
      <c r="D32" s="68">
        <v>3</v>
      </c>
      <c r="E32" s="68">
        <v>4</v>
      </c>
      <c r="F32" s="68">
        <v>0</v>
      </c>
      <c r="G32" s="75">
        <v>9</v>
      </c>
    </row>
    <row r="33" spans="2:7" x14ac:dyDescent="0.25">
      <c r="B33" s="64" t="s">
        <v>160</v>
      </c>
      <c r="C33" s="65">
        <v>3</v>
      </c>
      <c r="D33" s="65">
        <v>1</v>
      </c>
      <c r="E33" s="65">
        <v>1</v>
      </c>
      <c r="F33" s="65">
        <v>1</v>
      </c>
      <c r="G33" s="74">
        <v>6</v>
      </c>
    </row>
    <row r="34" spans="2:7" x14ac:dyDescent="0.25">
      <c r="B34" s="67" t="s">
        <v>151</v>
      </c>
      <c r="C34" s="68">
        <v>2</v>
      </c>
      <c r="D34" s="68">
        <v>1</v>
      </c>
      <c r="E34" s="68">
        <v>1</v>
      </c>
      <c r="F34" s="68">
        <v>1</v>
      </c>
      <c r="G34" s="75">
        <v>5</v>
      </c>
    </row>
    <row r="35" spans="2:7" x14ac:dyDescent="0.25">
      <c r="B35" s="64" t="s">
        <v>146</v>
      </c>
      <c r="C35" s="65">
        <v>0</v>
      </c>
      <c r="D35" s="65">
        <v>2</v>
      </c>
      <c r="E35" s="65">
        <v>1</v>
      </c>
      <c r="F35" s="65">
        <v>1</v>
      </c>
      <c r="G35" s="74">
        <v>4</v>
      </c>
    </row>
    <row r="36" spans="2:7" x14ac:dyDescent="0.25">
      <c r="B36" s="67" t="s">
        <v>161</v>
      </c>
      <c r="C36" s="68">
        <v>1</v>
      </c>
      <c r="D36" s="68">
        <v>1</v>
      </c>
      <c r="E36" s="68">
        <v>1</v>
      </c>
      <c r="F36" s="68">
        <v>0</v>
      </c>
      <c r="G36" s="75">
        <v>3</v>
      </c>
    </row>
    <row r="37" spans="2:7" x14ac:dyDescent="0.25">
      <c r="B37" s="64" t="s">
        <v>162</v>
      </c>
      <c r="C37" s="65">
        <v>0</v>
      </c>
      <c r="D37" s="65">
        <v>0</v>
      </c>
      <c r="E37" s="65">
        <v>1</v>
      </c>
      <c r="F37" s="65">
        <v>1</v>
      </c>
      <c r="G37" s="74">
        <v>2</v>
      </c>
    </row>
  </sheetData>
  <hyperlinks>
    <hyperlink ref="A1" location="Sommaire!A1" display="Retour sommair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13"/>
  <sheetViews>
    <sheetView showGridLines="0" workbookViewId="0">
      <selection activeCell="J10" sqref="J10"/>
    </sheetView>
  </sheetViews>
  <sheetFormatPr baseColWidth="10" defaultRowHeight="15" x14ac:dyDescent="0.25"/>
  <cols>
    <col min="9" max="9" width="32.140625" customWidth="1"/>
  </cols>
  <sheetData>
    <row r="1" spans="1:11" x14ac:dyDescent="0.25">
      <c r="A1" s="2" t="s">
        <v>6</v>
      </c>
    </row>
    <row r="2" spans="1:11" ht="23.25" x14ac:dyDescent="0.35">
      <c r="B2" s="3" t="s">
        <v>11</v>
      </c>
    </row>
    <row r="3" spans="1:11" x14ac:dyDescent="0.25">
      <c r="B3" s="4" t="s">
        <v>12</v>
      </c>
    </row>
    <row r="7" spans="1:11" x14ac:dyDescent="0.25">
      <c r="I7" s="491"/>
      <c r="J7" s="883">
        <v>2019</v>
      </c>
      <c r="K7" s="883">
        <v>2020</v>
      </c>
    </row>
    <row r="8" spans="1:11" x14ac:dyDescent="0.25">
      <c r="I8" s="891" t="s">
        <v>1012</v>
      </c>
      <c r="J8" s="892">
        <v>5567.3022278107592</v>
      </c>
      <c r="K8" s="892">
        <v>5854.9378291064631</v>
      </c>
    </row>
    <row r="9" spans="1:11" ht="30" x14ac:dyDescent="0.25">
      <c r="I9" s="893" t="s">
        <v>1011</v>
      </c>
      <c r="J9" s="894">
        <v>1482.2346197916199</v>
      </c>
      <c r="K9" s="894">
        <v>1654.3500526200901</v>
      </c>
    </row>
    <row r="10" spans="1:11" x14ac:dyDescent="0.25">
      <c r="I10" s="886" t="s">
        <v>1013</v>
      </c>
      <c r="J10" s="895">
        <v>1018.7063392299501</v>
      </c>
      <c r="K10" s="895">
        <v>1489.1340809391399</v>
      </c>
    </row>
    <row r="11" spans="1:11" x14ac:dyDescent="0.25">
      <c r="I11" s="893" t="s">
        <v>1014</v>
      </c>
      <c r="J11" s="894">
        <v>102.17523351372</v>
      </c>
      <c r="K11" s="894">
        <v>116.28648972644</v>
      </c>
    </row>
    <row r="12" spans="1:11" x14ac:dyDescent="0.25">
      <c r="I12" s="896" t="s">
        <v>247</v>
      </c>
      <c r="J12" s="897">
        <v>500.59007206681997</v>
      </c>
      <c r="K12" s="897">
        <v>526.86238369052001</v>
      </c>
    </row>
    <row r="13" spans="1:11" x14ac:dyDescent="0.25">
      <c r="I13" s="889" t="s">
        <v>103</v>
      </c>
      <c r="J13" s="890">
        <v>8671.0084924128696</v>
      </c>
      <c r="K13" s="890">
        <v>9641.5708360826557</v>
      </c>
    </row>
  </sheetData>
  <hyperlinks>
    <hyperlink ref="A1" location="Sommaire!A1" display="Retour sommair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dimension ref="A1:G37"/>
  <sheetViews>
    <sheetView showGridLines="0" workbookViewId="0">
      <selection activeCell="A2" sqref="A2"/>
    </sheetView>
  </sheetViews>
  <sheetFormatPr baseColWidth="10" defaultRowHeight="15" x14ac:dyDescent="0.25"/>
  <cols>
    <col min="2" max="2" width="20.42578125" customWidth="1"/>
    <col min="3" max="3" width="6.28515625" bestFit="1" customWidth="1"/>
    <col min="4" max="6" width="4.85546875" bestFit="1" customWidth="1"/>
    <col min="7" max="7" width="6.28515625" bestFit="1" customWidth="1"/>
  </cols>
  <sheetData>
    <row r="1" spans="1:7" x14ac:dyDescent="0.25">
      <c r="A1" s="2" t="s">
        <v>6</v>
      </c>
    </row>
    <row r="2" spans="1:7" ht="23.25" x14ac:dyDescent="0.35">
      <c r="B2" s="3" t="s">
        <v>165</v>
      </c>
    </row>
    <row r="3" spans="1:7" x14ac:dyDescent="0.25">
      <c r="B3" s="4" t="s">
        <v>166</v>
      </c>
    </row>
    <row r="5" spans="1:7" x14ac:dyDescent="0.25">
      <c r="B5" s="73" t="s">
        <v>140</v>
      </c>
      <c r="C5" s="58" t="s">
        <v>118</v>
      </c>
      <c r="D5" s="58" t="s">
        <v>119</v>
      </c>
      <c r="E5" s="58" t="s">
        <v>120</v>
      </c>
      <c r="F5" s="58" t="s">
        <v>121</v>
      </c>
      <c r="G5" s="71" t="s">
        <v>103</v>
      </c>
    </row>
    <row r="6" spans="1:7" x14ac:dyDescent="0.25">
      <c r="B6" s="61" t="s">
        <v>141</v>
      </c>
      <c r="C6" s="72">
        <v>1381</v>
      </c>
      <c r="D6" s="61">
        <v>943</v>
      </c>
      <c r="E6" s="61">
        <v>475</v>
      </c>
      <c r="F6" s="61">
        <v>269</v>
      </c>
      <c r="G6" s="72">
        <v>3068</v>
      </c>
    </row>
    <row r="7" spans="1:7" x14ac:dyDescent="0.25">
      <c r="B7" s="64" t="s">
        <v>128</v>
      </c>
      <c r="C7" s="65">
        <v>94</v>
      </c>
      <c r="D7" s="65">
        <v>48</v>
      </c>
      <c r="E7" s="65">
        <v>20</v>
      </c>
      <c r="F7" s="65">
        <v>11</v>
      </c>
      <c r="G7" s="74">
        <v>173</v>
      </c>
    </row>
    <row r="8" spans="1:7" x14ac:dyDescent="0.25">
      <c r="B8" s="67" t="s">
        <v>123</v>
      </c>
      <c r="C8" s="68">
        <v>93</v>
      </c>
      <c r="D8" s="68">
        <v>49</v>
      </c>
      <c r="E8" s="68">
        <v>21</v>
      </c>
      <c r="F8" s="68">
        <v>10</v>
      </c>
      <c r="G8" s="75">
        <v>173</v>
      </c>
    </row>
    <row r="9" spans="1:7" x14ac:dyDescent="0.25">
      <c r="B9" s="64" t="s">
        <v>129</v>
      </c>
      <c r="C9" s="65">
        <v>92</v>
      </c>
      <c r="D9" s="65">
        <v>43</v>
      </c>
      <c r="E9" s="65">
        <v>23</v>
      </c>
      <c r="F9" s="65">
        <v>11</v>
      </c>
      <c r="G9" s="74">
        <v>169</v>
      </c>
    </row>
    <row r="10" spans="1:7" x14ac:dyDescent="0.25">
      <c r="B10" s="67" t="s">
        <v>122</v>
      </c>
      <c r="C10" s="68">
        <v>89</v>
      </c>
      <c r="D10" s="68">
        <v>39</v>
      </c>
      <c r="E10" s="68">
        <v>16</v>
      </c>
      <c r="F10" s="68">
        <v>9</v>
      </c>
      <c r="G10" s="75">
        <v>153</v>
      </c>
    </row>
    <row r="11" spans="1:7" x14ac:dyDescent="0.25">
      <c r="B11" s="64" t="s">
        <v>126</v>
      </c>
      <c r="C11" s="65">
        <v>76</v>
      </c>
      <c r="D11" s="65">
        <v>45</v>
      </c>
      <c r="E11" s="65">
        <v>21</v>
      </c>
      <c r="F11" s="65">
        <v>11</v>
      </c>
      <c r="G11" s="74">
        <v>153</v>
      </c>
    </row>
    <row r="12" spans="1:7" x14ac:dyDescent="0.25">
      <c r="B12" s="67" t="s">
        <v>124</v>
      </c>
      <c r="C12" s="68">
        <v>72</v>
      </c>
      <c r="D12" s="68">
        <v>48</v>
      </c>
      <c r="E12" s="68">
        <v>21</v>
      </c>
      <c r="F12" s="68">
        <v>9</v>
      </c>
      <c r="G12" s="75">
        <v>150</v>
      </c>
    </row>
    <row r="13" spans="1:7" x14ac:dyDescent="0.25">
      <c r="B13" s="64" t="s">
        <v>127</v>
      </c>
      <c r="C13" s="65">
        <v>68</v>
      </c>
      <c r="D13" s="65">
        <v>46</v>
      </c>
      <c r="E13" s="65">
        <v>21</v>
      </c>
      <c r="F13" s="65">
        <v>10</v>
      </c>
      <c r="G13" s="74">
        <v>145</v>
      </c>
    </row>
    <row r="14" spans="1:7" x14ac:dyDescent="0.25">
      <c r="B14" s="67" t="s">
        <v>133</v>
      </c>
      <c r="C14" s="68">
        <v>67</v>
      </c>
      <c r="D14" s="68">
        <v>39</v>
      </c>
      <c r="E14" s="68">
        <v>20</v>
      </c>
      <c r="F14" s="68">
        <v>10</v>
      </c>
      <c r="G14" s="75">
        <v>136</v>
      </c>
    </row>
    <row r="15" spans="1:7" x14ac:dyDescent="0.25">
      <c r="B15" s="64" t="s">
        <v>131</v>
      </c>
      <c r="C15" s="65">
        <v>60</v>
      </c>
      <c r="D15" s="65">
        <v>39</v>
      </c>
      <c r="E15" s="65">
        <v>18</v>
      </c>
      <c r="F15" s="65">
        <v>10</v>
      </c>
      <c r="G15" s="74">
        <v>127</v>
      </c>
    </row>
    <row r="16" spans="1:7" x14ac:dyDescent="0.25">
      <c r="B16" s="67" t="s">
        <v>130</v>
      </c>
      <c r="C16" s="68">
        <v>56</v>
      </c>
      <c r="D16" s="68">
        <v>37</v>
      </c>
      <c r="E16" s="68">
        <v>15</v>
      </c>
      <c r="F16" s="68">
        <v>8</v>
      </c>
      <c r="G16" s="75">
        <v>116</v>
      </c>
    </row>
    <row r="17" spans="2:7" x14ac:dyDescent="0.25">
      <c r="B17" s="64" t="s">
        <v>125</v>
      </c>
      <c r="C17" s="65">
        <v>51</v>
      </c>
      <c r="D17" s="65">
        <v>38</v>
      </c>
      <c r="E17" s="65">
        <v>21</v>
      </c>
      <c r="F17" s="65">
        <v>8</v>
      </c>
      <c r="G17" s="74">
        <v>118</v>
      </c>
    </row>
    <row r="18" spans="2:7" x14ac:dyDescent="0.25">
      <c r="B18" s="67" t="s">
        <v>132</v>
      </c>
      <c r="C18" s="68">
        <v>51</v>
      </c>
      <c r="D18" s="68">
        <v>31</v>
      </c>
      <c r="E18" s="68">
        <v>16</v>
      </c>
      <c r="F18" s="68">
        <v>8</v>
      </c>
      <c r="G18" s="75">
        <v>106</v>
      </c>
    </row>
    <row r="19" spans="2:7" x14ac:dyDescent="0.25">
      <c r="B19" s="64" t="s">
        <v>142</v>
      </c>
      <c r="C19" s="65">
        <v>44</v>
      </c>
      <c r="D19" s="65">
        <v>34</v>
      </c>
      <c r="E19" s="65">
        <v>14</v>
      </c>
      <c r="F19" s="65">
        <v>8</v>
      </c>
      <c r="G19" s="74">
        <v>100</v>
      </c>
    </row>
    <row r="20" spans="2:7" x14ac:dyDescent="0.25">
      <c r="B20" s="67" t="s">
        <v>147</v>
      </c>
      <c r="C20" s="68">
        <v>40</v>
      </c>
      <c r="D20" s="68">
        <v>36</v>
      </c>
      <c r="E20" s="68">
        <v>16</v>
      </c>
      <c r="F20" s="68">
        <v>9</v>
      </c>
      <c r="G20" s="75">
        <v>101</v>
      </c>
    </row>
    <row r="21" spans="2:7" x14ac:dyDescent="0.25">
      <c r="B21" s="64" t="s">
        <v>143</v>
      </c>
      <c r="C21" s="65">
        <v>45</v>
      </c>
      <c r="D21" s="65">
        <v>29</v>
      </c>
      <c r="E21" s="65">
        <v>11</v>
      </c>
      <c r="F21" s="65">
        <v>7</v>
      </c>
      <c r="G21" s="74">
        <v>92</v>
      </c>
    </row>
    <row r="22" spans="2:7" x14ac:dyDescent="0.25">
      <c r="B22" s="67" t="s">
        <v>134</v>
      </c>
      <c r="C22" s="68">
        <v>38</v>
      </c>
      <c r="D22" s="68">
        <v>28</v>
      </c>
      <c r="E22" s="68">
        <v>15</v>
      </c>
      <c r="F22" s="68">
        <v>9</v>
      </c>
      <c r="G22" s="75">
        <v>90</v>
      </c>
    </row>
    <row r="23" spans="2:7" x14ac:dyDescent="0.25">
      <c r="B23" s="64" t="s">
        <v>144</v>
      </c>
      <c r="C23" s="65">
        <v>33</v>
      </c>
      <c r="D23" s="65">
        <v>26</v>
      </c>
      <c r="E23" s="65">
        <v>14</v>
      </c>
      <c r="F23" s="65">
        <v>8</v>
      </c>
      <c r="G23" s="74">
        <v>81</v>
      </c>
    </row>
    <row r="24" spans="2:7" x14ac:dyDescent="0.25">
      <c r="B24" s="67" t="s">
        <v>145</v>
      </c>
      <c r="C24" s="68">
        <v>33</v>
      </c>
      <c r="D24" s="68">
        <v>25</v>
      </c>
      <c r="E24" s="68">
        <v>12</v>
      </c>
      <c r="F24" s="68">
        <v>8</v>
      </c>
      <c r="G24" s="75">
        <v>78</v>
      </c>
    </row>
    <row r="25" spans="2:7" x14ac:dyDescent="0.25">
      <c r="B25" s="64" t="s">
        <v>146</v>
      </c>
      <c r="C25" s="65">
        <v>33</v>
      </c>
      <c r="D25" s="65">
        <v>22</v>
      </c>
      <c r="E25" s="65">
        <v>14</v>
      </c>
      <c r="F25" s="65">
        <v>8</v>
      </c>
      <c r="G25" s="74">
        <v>77</v>
      </c>
    </row>
    <row r="26" spans="2:7" x14ac:dyDescent="0.25">
      <c r="B26" s="67" t="s">
        <v>149</v>
      </c>
      <c r="C26" s="68">
        <v>28</v>
      </c>
      <c r="D26" s="68">
        <v>22</v>
      </c>
      <c r="E26" s="68">
        <v>15</v>
      </c>
      <c r="F26" s="68">
        <v>10</v>
      </c>
      <c r="G26" s="75">
        <v>75</v>
      </c>
    </row>
    <row r="27" spans="2:7" x14ac:dyDescent="0.25">
      <c r="B27" s="64" t="s">
        <v>159</v>
      </c>
      <c r="C27" s="65">
        <v>26</v>
      </c>
      <c r="D27" s="65">
        <v>22</v>
      </c>
      <c r="E27" s="65">
        <v>14</v>
      </c>
      <c r="F27" s="65">
        <v>9</v>
      </c>
      <c r="G27" s="74">
        <v>71</v>
      </c>
    </row>
    <row r="28" spans="2:7" x14ac:dyDescent="0.25">
      <c r="B28" s="67" t="s">
        <v>151</v>
      </c>
      <c r="C28" s="68">
        <v>26</v>
      </c>
      <c r="D28" s="68">
        <v>22</v>
      </c>
      <c r="E28" s="68">
        <v>14</v>
      </c>
      <c r="F28" s="68">
        <v>9</v>
      </c>
      <c r="G28" s="75">
        <v>71</v>
      </c>
    </row>
    <row r="29" spans="2:7" x14ac:dyDescent="0.25">
      <c r="B29" s="64" t="s">
        <v>156</v>
      </c>
      <c r="C29" s="65">
        <v>24</v>
      </c>
      <c r="D29" s="65">
        <v>22</v>
      </c>
      <c r="E29" s="65">
        <v>14</v>
      </c>
      <c r="F29" s="65">
        <v>9</v>
      </c>
      <c r="G29" s="74">
        <v>69</v>
      </c>
    </row>
    <row r="30" spans="2:7" x14ac:dyDescent="0.25">
      <c r="B30" s="67" t="s">
        <v>161</v>
      </c>
      <c r="C30" s="68">
        <v>24</v>
      </c>
      <c r="D30" s="68">
        <v>22</v>
      </c>
      <c r="E30" s="68">
        <v>14</v>
      </c>
      <c r="F30" s="68">
        <v>9</v>
      </c>
      <c r="G30" s="75">
        <v>69</v>
      </c>
    </row>
    <row r="31" spans="2:7" x14ac:dyDescent="0.25">
      <c r="B31" s="64" t="s">
        <v>150</v>
      </c>
      <c r="C31" s="65">
        <v>21</v>
      </c>
      <c r="D31" s="65">
        <v>24</v>
      </c>
      <c r="E31" s="65">
        <v>14</v>
      </c>
      <c r="F31" s="65">
        <v>8</v>
      </c>
      <c r="G31" s="74">
        <v>67</v>
      </c>
    </row>
    <row r="32" spans="2:7" x14ac:dyDescent="0.25">
      <c r="B32" s="67" t="s">
        <v>148</v>
      </c>
      <c r="C32" s="68">
        <v>24</v>
      </c>
      <c r="D32" s="68">
        <v>21</v>
      </c>
      <c r="E32" s="68">
        <v>14</v>
      </c>
      <c r="F32" s="68">
        <v>8</v>
      </c>
      <c r="G32" s="75">
        <v>67</v>
      </c>
    </row>
    <row r="33" spans="2:7" x14ac:dyDescent="0.25">
      <c r="B33" s="64" t="s">
        <v>135</v>
      </c>
      <c r="C33" s="65">
        <v>19</v>
      </c>
      <c r="D33" s="65">
        <v>25</v>
      </c>
      <c r="E33" s="65">
        <v>15</v>
      </c>
      <c r="F33" s="65">
        <v>8</v>
      </c>
      <c r="G33" s="74">
        <v>67</v>
      </c>
    </row>
    <row r="34" spans="2:7" x14ac:dyDescent="0.25">
      <c r="B34" s="67" t="s">
        <v>160</v>
      </c>
      <c r="C34" s="68">
        <v>18</v>
      </c>
      <c r="D34" s="68">
        <v>19</v>
      </c>
      <c r="E34" s="68">
        <v>9</v>
      </c>
      <c r="F34" s="68">
        <v>8</v>
      </c>
      <c r="G34" s="75">
        <v>54</v>
      </c>
    </row>
    <row r="35" spans="2:7" x14ac:dyDescent="0.25">
      <c r="B35" s="64" t="s">
        <v>157</v>
      </c>
      <c r="C35" s="65">
        <v>17</v>
      </c>
      <c r="D35" s="65">
        <v>18</v>
      </c>
      <c r="E35" s="65">
        <v>10</v>
      </c>
      <c r="F35" s="65">
        <v>7</v>
      </c>
      <c r="G35" s="74">
        <v>52</v>
      </c>
    </row>
    <row r="36" spans="2:7" x14ac:dyDescent="0.25">
      <c r="B36" s="67" t="s">
        <v>162</v>
      </c>
      <c r="C36" s="68">
        <v>17</v>
      </c>
      <c r="D36" s="68">
        <v>15</v>
      </c>
      <c r="E36" s="68">
        <v>11</v>
      </c>
      <c r="F36" s="68">
        <v>8</v>
      </c>
      <c r="G36" s="75">
        <v>51</v>
      </c>
    </row>
    <row r="37" spans="2:7" x14ac:dyDescent="0.25">
      <c r="B37" s="64" t="s">
        <v>158</v>
      </c>
      <c r="C37" s="65">
        <v>2</v>
      </c>
      <c r="D37" s="65">
        <v>9</v>
      </c>
      <c r="E37" s="65">
        <v>2</v>
      </c>
      <c r="F37" s="65">
        <v>4</v>
      </c>
      <c r="G37" s="74">
        <v>17</v>
      </c>
    </row>
  </sheetData>
  <hyperlinks>
    <hyperlink ref="A1" location="Sommaire!A1" display="Retour sommair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dimension ref="A1:H29"/>
  <sheetViews>
    <sheetView showGridLines="0" workbookViewId="0">
      <selection activeCell="E6" sqref="E6:E7"/>
    </sheetView>
  </sheetViews>
  <sheetFormatPr baseColWidth="10" defaultRowHeight="15" x14ac:dyDescent="0.25"/>
  <cols>
    <col min="5" max="5" width="15.140625" customWidth="1"/>
  </cols>
  <sheetData>
    <row r="1" spans="1:8" x14ac:dyDescent="0.25">
      <c r="A1" s="2" t="s">
        <v>6</v>
      </c>
    </row>
    <row r="2" spans="1:8" ht="23.25" x14ac:dyDescent="0.35">
      <c r="B2" s="3" t="s">
        <v>169</v>
      </c>
    </row>
    <row r="3" spans="1:8" x14ac:dyDescent="0.25">
      <c r="B3" s="4" t="s">
        <v>170</v>
      </c>
    </row>
    <row r="5" spans="1:8" ht="51" x14ac:dyDescent="0.25">
      <c r="B5" s="1190" t="s">
        <v>171</v>
      </c>
      <c r="C5" s="1192" t="s">
        <v>172</v>
      </c>
      <c r="D5" s="1193"/>
      <c r="E5" s="76" t="s">
        <v>173</v>
      </c>
      <c r="F5" s="1194">
        <v>44196</v>
      </c>
      <c r="G5" s="1194">
        <v>43830</v>
      </c>
      <c r="H5" s="1197" t="s">
        <v>73</v>
      </c>
    </row>
    <row r="6" spans="1:8" ht="47.25" customHeight="1" x14ac:dyDescent="0.25">
      <c r="B6" s="1190"/>
      <c r="C6" s="1199" t="s">
        <v>174</v>
      </c>
      <c r="D6" s="1200"/>
      <c r="E6" s="1201" t="s">
        <v>175</v>
      </c>
      <c r="F6" s="1195"/>
      <c r="G6" s="1195"/>
      <c r="H6" s="1197"/>
    </row>
    <row r="7" spans="1:8" ht="25.5" x14ac:dyDescent="0.25">
      <c r="B7" s="1191"/>
      <c r="C7" s="76" t="s">
        <v>176</v>
      </c>
      <c r="D7" s="77" t="s">
        <v>177</v>
      </c>
      <c r="E7" s="1202"/>
      <c r="F7" s="1196"/>
      <c r="G7" s="1196"/>
      <c r="H7" s="1198"/>
    </row>
    <row r="8" spans="1:8" x14ac:dyDescent="0.25">
      <c r="B8" s="78" t="s">
        <v>123</v>
      </c>
      <c r="C8" s="79">
        <v>21</v>
      </c>
      <c r="D8" s="79">
        <v>42</v>
      </c>
      <c r="E8" s="80">
        <v>1373</v>
      </c>
      <c r="F8" s="79">
        <v>1436</v>
      </c>
      <c r="G8" s="79">
        <v>1471</v>
      </c>
      <c r="H8" s="81">
        <v>-35</v>
      </c>
    </row>
    <row r="9" spans="1:8" x14ac:dyDescent="0.25">
      <c r="B9" s="82" t="s">
        <v>131</v>
      </c>
      <c r="C9" s="83">
        <v>7</v>
      </c>
      <c r="D9" s="83">
        <v>73</v>
      </c>
      <c r="E9" s="84">
        <v>404</v>
      </c>
      <c r="F9" s="83">
        <v>484</v>
      </c>
      <c r="G9" s="83">
        <v>532</v>
      </c>
      <c r="H9" s="85">
        <v>-48</v>
      </c>
    </row>
    <row r="10" spans="1:8" x14ac:dyDescent="0.25">
      <c r="B10" s="78" t="s">
        <v>129</v>
      </c>
      <c r="C10" s="79">
        <v>11</v>
      </c>
      <c r="D10" s="79">
        <v>245</v>
      </c>
      <c r="E10" s="86">
        <v>153</v>
      </c>
      <c r="F10" s="79">
        <v>409</v>
      </c>
      <c r="G10" s="79">
        <v>423</v>
      </c>
      <c r="H10" s="87">
        <v>-14</v>
      </c>
    </row>
    <row r="11" spans="1:8" x14ac:dyDescent="0.25">
      <c r="B11" s="88" t="s">
        <v>178</v>
      </c>
      <c r="C11" s="89">
        <v>11</v>
      </c>
      <c r="D11" s="89">
        <v>200</v>
      </c>
      <c r="E11" s="90">
        <v>111</v>
      </c>
      <c r="F11" s="89">
        <v>322</v>
      </c>
      <c r="G11" s="89">
        <v>330</v>
      </c>
      <c r="H11" s="91">
        <v>-8</v>
      </c>
    </row>
    <row r="12" spans="1:8" x14ac:dyDescent="0.25">
      <c r="B12" s="78" t="s">
        <v>147</v>
      </c>
      <c r="C12" s="79">
        <v>3</v>
      </c>
      <c r="D12" s="79">
        <v>143</v>
      </c>
      <c r="E12" s="86">
        <v>81</v>
      </c>
      <c r="F12" s="79">
        <v>227</v>
      </c>
      <c r="G12" s="79">
        <v>240</v>
      </c>
      <c r="H12" s="87">
        <v>-13</v>
      </c>
    </row>
    <row r="13" spans="1:8" x14ac:dyDescent="0.25">
      <c r="B13" s="82" t="s">
        <v>133</v>
      </c>
      <c r="C13" s="83">
        <v>3</v>
      </c>
      <c r="D13" s="83">
        <v>16</v>
      </c>
      <c r="E13" s="84">
        <v>109</v>
      </c>
      <c r="F13" s="83">
        <v>128</v>
      </c>
      <c r="G13" s="83">
        <v>134</v>
      </c>
      <c r="H13" s="85">
        <v>-6</v>
      </c>
    </row>
    <row r="14" spans="1:8" x14ac:dyDescent="0.25">
      <c r="B14" s="78" t="s">
        <v>126</v>
      </c>
      <c r="C14" s="79">
        <v>12</v>
      </c>
      <c r="D14" s="79">
        <v>37</v>
      </c>
      <c r="E14" s="86">
        <v>74</v>
      </c>
      <c r="F14" s="79">
        <v>123</v>
      </c>
      <c r="G14" s="79">
        <v>126</v>
      </c>
      <c r="H14" s="87">
        <v>-3</v>
      </c>
    </row>
    <row r="15" spans="1:8" x14ac:dyDescent="0.25">
      <c r="B15" s="82" t="s">
        <v>124</v>
      </c>
      <c r="C15" s="83">
        <v>5</v>
      </c>
      <c r="D15" s="83">
        <v>27</v>
      </c>
      <c r="E15" s="84">
        <v>62</v>
      </c>
      <c r="F15" s="83">
        <v>94</v>
      </c>
      <c r="G15" s="83">
        <v>95</v>
      </c>
      <c r="H15" s="85">
        <v>-1</v>
      </c>
    </row>
    <row r="16" spans="1:8" x14ac:dyDescent="0.25">
      <c r="B16" s="78" t="s">
        <v>127</v>
      </c>
      <c r="C16" s="79">
        <v>7</v>
      </c>
      <c r="D16" s="79">
        <v>13</v>
      </c>
      <c r="E16" s="86">
        <v>37</v>
      </c>
      <c r="F16" s="79">
        <v>57</v>
      </c>
      <c r="G16" s="79">
        <v>65</v>
      </c>
      <c r="H16" s="87">
        <v>-8</v>
      </c>
    </row>
    <row r="17" spans="2:8" x14ac:dyDescent="0.25">
      <c r="B17" s="82" t="s">
        <v>128</v>
      </c>
      <c r="C17" s="83">
        <v>6</v>
      </c>
      <c r="D17" s="83">
        <v>13</v>
      </c>
      <c r="E17" s="84">
        <v>25</v>
      </c>
      <c r="F17" s="83">
        <v>44</v>
      </c>
      <c r="G17" s="83">
        <v>42</v>
      </c>
      <c r="H17" s="85">
        <v>2</v>
      </c>
    </row>
    <row r="18" spans="2:8" x14ac:dyDescent="0.25">
      <c r="B18" s="78" t="s">
        <v>125</v>
      </c>
      <c r="C18" s="79">
        <v>6</v>
      </c>
      <c r="D18" s="79">
        <v>10</v>
      </c>
      <c r="E18" s="86">
        <v>19</v>
      </c>
      <c r="F18" s="79">
        <v>35</v>
      </c>
      <c r="G18" s="79">
        <v>40</v>
      </c>
      <c r="H18" s="87">
        <v>-5</v>
      </c>
    </row>
    <row r="19" spans="2:8" x14ac:dyDescent="0.25">
      <c r="B19" s="82" t="s">
        <v>135</v>
      </c>
      <c r="C19" s="83">
        <v>3</v>
      </c>
      <c r="D19" s="83">
        <v>4</v>
      </c>
      <c r="E19" s="84">
        <v>17</v>
      </c>
      <c r="F19" s="83">
        <v>24</v>
      </c>
      <c r="G19" s="83">
        <v>24</v>
      </c>
      <c r="H19" s="85">
        <v>0</v>
      </c>
    </row>
    <row r="20" spans="2:8" x14ac:dyDescent="0.25">
      <c r="B20" s="78" t="s">
        <v>162</v>
      </c>
      <c r="C20" s="79">
        <v>0</v>
      </c>
      <c r="D20" s="79">
        <v>8</v>
      </c>
      <c r="E20" s="86">
        <v>15</v>
      </c>
      <c r="F20" s="79">
        <v>23</v>
      </c>
      <c r="G20" s="79"/>
      <c r="H20" s="87"/>
    </row>
    <row r="21" spans="2:8" x14ac:dyDescent="0.25">
      <c r="B21" s="82" t="s">
        <v>148</v>
      </c>
      <c r="C21" s="83">
        <v>1</v>
      </c>
      <c r="D21" s="83">
        <v>4</v>
      </c>
      <c r="E21" s="84">
        <v>13</v>
      </c>
      <c r="F21" s="83">
        <v>18</v>
      </c>
      <c r="G21" s="83"/>
      <c r="H21" s="85"/>
    </row>
    <row r="22" spans="2:8" x14ac:dyDescent="0.25">
      <c r="B22" s="78" t="s">
        <v>134</v>
      </c>
      <c r="C22" s="79">
        <v>4</v>
      </c>
      <c r="D22" s="79">
        <v>2</v>
      </c>
      <c r="E22" s="86">
        <v>12</v>
      </c>
      <c r="F22" s="79">
        <v>18</v>
      </c>
      <c r="G22" s="79">
        <v>18</v>
      </c>
      <c r="H22" s="87">
        <v>0</v>
      </c>
    </row>
    <row r="23" spans="2:8" x14ac:dyDescent="0.25">
      <c r="B23" s="82" t="s">
        <v>149</v>
      </c>
      <c r="C23" s="92">
        <v>0</v>
      </c>
      <c r="D23" s="83">
        <v>8</v>
      </c>
      <c r="E23" s="84">
        <v>10</v>
      </c>
      <c r="F23" s="83">
        <v>18</v>
      </c>
      <c r="G23" s="83">
        <v>19</v>
      </c>
      <c r="H23" s="85">
        <v>-1</v>
      </c>
    </row>
    <row r="24" spans="2:8" x14ac:dyDescent="0.25">
      <c r="B24" s="78" t="s">
        <v>151</v>
      </c>
      <c r="C24" s="79">
        <v>3</v>
      </c>
      <c r="D24" s="79">
        <v>8</v>
      </c>
      <c r="E24" s="86">
        <v>5</v>
      </c>
      <c r="F24" s="79">
        <v>16</v>
      </c>
      <c r="G24" s="79">
        <v>16</v>
      </c>
      <c r="H24" s="87">
        <v>0</v>
      </c>
    </row>
    <row r="25" spans="2:8" x14ac:dyDescent="0.25">
      <c r="B25" s="82" t="s">
        <v>161</v>
      </c>
      <c r="C25" s="83">
        <v>3</v>
      </c>
      <c r="D25" s="83">
        <v>1</v>
      </c>
      <c r="E25" s="84">
        <v>10</v>
      </c>
      <c r="F25" s="83">
        <v>14</v>
      </c>
      <c r="G25" s="83">
        <v>15</v>
      </c>
      <c r="H25" s="85">
        <v>-1</v>
      </c>
    </row>
    <row r="26" spans="2:8" x14ac:dyDescent="0.25">
      <c r="B26" s="78" t="s">
        <v>156</v>
      </c>
      <c r="C26" s="79">
        <v>3</v>
      </c>
      <c r="D26" s="79">
        <v>0</v>
      </c>
      <c r="E26" s="86">
        <v>11</v>
      </c>
      <c r="F26" s="79">
        <v>14</v>
      </c>
      <c r="G26" s="79">
        <v>13</v>
      </c>
      <c r="H26" s="87">
        <v>1</v>
      </c>
    </row>
    <row r="27" spans="2:8" x14ac:dyDescent="0.25">
      <c r="B27" s="82" t="s">
        <v>179</v>
      </c>
      <c r="C27" s="83">
        <v>3</v>
      </c>
      <c r="D27" s="92">
        <v>0</v>
      </c>
      <c r="E27" s="84">
        <v>10</v>
      </c>
      <c r="F27" s="83">
        <v>13</v>
      </c>
      <c r="G27" s="83">
        <v>17</v>
      </c>
      <c r="H27" s="85">
        <v>-4</v>
      </c>
    </row>
    <row r="28" spans="2:8" x14ac:dyDescent="0.25">
      <c r="B28" s="78" t="s">
        <v>150</v>
      </c>
      <c r="C28" s="79">
        <v>3</v>
      </c>
      <c r="D28" s="79">
        <v>4</v>
      </c>
      <c r="E28" s="86">
        <v>5</v>
      </c>
      <c r="F28" s="79">
        <v>12</v>
      </c>
      <c r="G28" s="79">
        <v>15</v>
      </c>
      <c r="H28" s="87">
        <v>-3</v>
      </c>
    </row>
    <row r="29" spans="2:8" x14ac:dyDescent="0.25">
      <c r="B29" s="61" t="s">
        <v>180</v>
      </c>
      <c r="C29" s="72">
        <v>106</v>
      </c>
      <c r="D29" s="61">
        <v>854</v>
      </c>
      <c r="E29" s="93">
        <v>2530</v>
      </c>
      <c r="F29" s="61">
        <v>3490</v>
      </c>
      <c r="G29" s="94">
        <v>3635</v>
      </c>
      <c r="H29" s="95">
        <v>-145</v>
      </c>
    </row>
  </sheetData>
  <mergeCells count="7">
    <mergeCell ref="B5:B7"/>
    <mergeCell ref="C5:D5"/>
    <mergeCell ref="F5:F7"/>
    <mergeCell ref="G5:G7"/>
    <mergeCell ref="H5:H7"/>
    <mergeCell ref="C6:D6"/>
    <mergeCell ref="E6:E7"/>
  </mergeCells>
  <hyperlinks>
    <hyperlink ref="A1" location="Sommaire!A1" display="Retour sommair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dimension ref="A1:C7"/>
  <sheetViews>
    <sheetView showGridLines="0" workbookViewId="0">
      <selection activeCell="E10" sqref="E10"/>
    </sheetView>
  </sheetViews>
  <sheetFormatPr baseColWidth="10" defaultRowHeight="15" x14ac:dyDescent="0.25"/>
  <cols>
    <col min="2" max="2" width="47.85546875" customWidth="1"/>
  </cols>
  <sheetData>
    <row r="1" spans="1:3" x14ac:dyDescent="0.25">
      <c r="A1" s="2" t="s">
        <v>6</v>
      </c>
    </row>
    <row r="2" spans="1:3" ht="23.25" x14ac:dyDescent="0.35">
      <c r="B2" s="3" t="s">
        <v>183</v>
      </c>
    </row>
    <row r="3" spans="1:3" x14ac:dyDescent="0.25">
      <c r="B3" s="4" t="s">
        <v>184</v>
      </c>
    </row>
    <row r="5" spans="1:3" x14ac:dyDescent="0.25">
      <c r="B5" s="96"/>
      <c r="C5" s="97"/>
    </row>
    <row r="6" spans="1:3" x14ac:dyDescent="0.25">
      <c r="B6" s="98" t="s">
        <v>185</v>
      </c>
      <c r="C6" s="99">
        <v>191</v>
      </c>
    </row>
    <row r="7" spans="1:3" x14ac:dyDescent="0.25">
      <c r="B7" s="40" t="s">
        <v>186</v>
      </c>
      <c r="C7" s="100">
        <v>9</v>
      </c>
    </row>
  </sheetData>
  <hyperlinks>
    <hyperlink ref="A1" location="Sommaire!A1" display="Retour sommaire"/>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dimension ref="A1:J3"/>
  <sheetViews>
    <sheetView showGridLines="0" workbookViewId="0">
      <selection activeCell="J11" sqref="J11"/>
    </sheetView>
  </sheetViews>
  <sheetFormatPr baseColWidth="10" defaultRowHeight="15" x14ac:dyDescent="0.25"/>
  <sheetData>
    <row r="1" spans="1:10" x14ac:dyDescent="0.25">
      <c r="A1" s="2" t="s">
        <v>6</v>
      </c>
    </row>
    <row r="2" spans="1:10" ht="23.25" x14ac:dyDescent="0.35">
      <c r="B2" s="3" t="s">
        <v>189</v>
      </c>
    </row>
    <row r="3" spans="1:10" ht="33" customHeight="1" x14ac:dyDescent="0.25">
      <c r="B3" s="1185" t="s">
        <v>190</v>
      </c>
      <c r="C3" s="1186"/>
      <c r="D3" s="1186"/>
      <c r="E3" s="1186"/>
      <c r="F3" s="1186"/>
      <c r="G3" s="1186"/>
      <c r="H3" s="1186"/>
      <c r="I3" s="1186"/>
      <c r="J3" s="1186"/>
    </row>
  </sheetData>
  <mergeCells count="1">
    <mergeCell ref="B3:J3"/>
  </mergeCells>
  <hyperlinks>
    <hyperlink ref="A1" location="Sommaire!A1" display="Retour sommaire"/>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dimension ref="A1:D29"/>
  <sheetViews>
    <sheetView showGridLines="0" workbookViewId="0">
      <selection activeCell="F14" sqref="F13:F14"/>
    </sheetView>
  </sheetViews>
  <sheetFormatPr baseColWidth="10" defaultRowHeight="15" x14ac:dyDescent="0.25"/>
  <cols>
    <col min="3" max="3" width="15.5703125" customWidth="1"/>
    <col min="4" max="4" width="25.85546875" customWidth="1"/>
  </cols>
  <sheetData>
    <row r="1" spans="1:4" x14ac:dyDescent="0.25">
      <c r="A1" s="2" t="s">
        <v>6</v>
      </c>
    </row>
    <row r="2" spans="1:4" ht="23.25" x14ac:dyDescent="0.35">
      <c r="B2" s="3" t="s">
        <v>189</v>
      </c>
    </row>
    <row r="3" spans="1:4" x14ac:dyDescent="0.25">
      <c r="B3" s="4" t="s">
        <v>190</v>
      </c>
    </row>
    <row r="5" spans="1:4" ht="60" x14ac:dyDescent="0.25">
      <c r="B5" s="1095" t="s">
        <v>191</v>
      </c>
      <c r="C5" s="1096" t="s">
        <v>192</v>
      </c>
      <c r="D5" s="1097" t="s">
        <v>193</v>
      </c>
    </row>
    <row r="6" spans="1:4" x14ac:dyDescent="0.25">
      <c r="B6" s="1084" t="s">
        <v>194</v>
      </c>
      <c r="C6" s="1085">
        <v>8333.517630245271</v>
      </c>
      <c r="D6" s="1086">
        <v>0.34767615979720928</v>
      </c>
    </row>
    <row r="7" spans="1:4" x14ac:dyDescent="0.25">
      <c r="B7" s="986" t="s">
        <v>195</v>
      </c>
      <c r="C7" s="1087">
        <v>4201.3877519887801</v>
      </c>
      <c r="D7" s="1088">
        <v>0.17528280664206108</v>
      </c>
    </row>
    <row r="8" spans="1:4" x14ac:dyDescent="0.25">
      <c r="B8" s="986" t="s">
        <v>196</v>
      </c>
      <c r="C8" s="1087">
        <v>3215.9452472402104</v>
      </c>
      <c r="D8" s="1088">
        <v>0.13416993198893071</v>
      </c>
    </row>
    <row r="9" spans="1:4" x14ac:dyDescent="0.25">
      <c r="B9" s="986" t="s">
        <v>197</v>
      </c>
      <c r="C9" s="1087">
        <v>2645.5990901312207</v>
      </c>
      <c r="D9" s="1088">
        <v>0.11037496683051259</v>
      </c>
    </row>
    <row r="10" spans="1:4" x14ac:dyDescent="0.25">
      <c r="B10" s="986" t="s">
        <v>198</v>
      </c>
      <c r="C10" s="1087">
        <v>2331.8177962733798</v>
      </c>
      <c r="D10" s="1088">
        <v>9.7283943314974308E-2</v>
      </c>
    </row>
    <row r="11" spans="1:4" x14ac:dyDescent="0.25">
      <c r="B11" s="986" t="s">
        <v>199</v>
      </c>
      <c r="C11" s="1087">
        <v>686.11378164397001</v>
      </c>
      <c r="D11" s="1088">
        <v>2.8624815518497392E-2</v>
      </c>
    </row>
    <row r="12" spans="1:4" x14ac:dyDescent="0.25">
      <c r="B12" s="986" t="s">
        <v>200</v>
      </c>
      <c r="C12" s="1087">
        <v>592.25649113327995</v>
      </c>
      <c r="D12" s="1088">
        <v>2.4709069037648183E-2</v>
      </c>
    </row>
    <row r="13" spans="1:4" x14ac:dyDescent="0.25">
      <c r="B13" s="1127" t="s">
        <v>201</v>
      </c>
      <c r="C13" s="1087">
        <v>584.41770426746007</v>
      </c>
      <c r="D13" s="1128">
        <v>2.4382033152455386E-2</v>
      </c>
    </row>
    <row r="14" spans="1:4" x14ac:dyDescent="0.25">
      <c r="B14" s="986" t="s">
        <v>202</v>
      </c>
      <c r="C14" s="1087">
        <v>1378.1393897684225</v>
      </c>
      <c r="D14" s="1088">
        <v>5.7496273717711252E-2</v>
      </c>
    </row>
    <row r="15" spans="1:4" x14ac:dyDescent="0.25">
      <c r="B15" s="1129" t="s">
        <v>203</v>
      </c>
      <c r="C15" s="1130">
        <v>505.69386018439428</v>
      </c>
      <c r="D15" s="1131">
        <v>2.1097657333060977E-2</v>
      </c>
    </row>
    <row r="16" spans="1:4" x14ac:dyDescent="0.25">
      <c r="B16" s="1129" t="s">
        <v>204</v>
      </c>
      <c r="C16" s="1130">
        <v>282.95192089099999</v>
      </c>
      <c r="D16" s="1131">
        <v>1.1804815400592276E-2</v>
      </c>
    </row>
    <row r="17" spans="2:4" x14ac:dyDescent="0.25">
      <c r="B17" s="1129" t="s">
        <v>205</v>
      </c>
      <c r="C17" s="1130">
        <v>221.80933182369</v>
      </c>
      <c r="D17" s="1131">
        <v>9.2539333469167616E-3</v>
      </c>
    </row>
    <row r="18" spans="2:4" x14ac:dyDescent="0.25">
      <c r="B18" s="1129" t="s">
        <v>206</v>
      </c>
      <c r="C18" s="1130">
        <v>182.89395752876592</v>
      </c>
      <c r="D18" s="1131">
        <v>7.6303755058887077E-3</v>
      </c>
    </row>
    <row r="19" spans="2:4" x14ac:dyDescent="0.25">
      <c r="B19" s="1129" t="s">
        <v>208</v>
      </c>
      <c r="C19" s="1130">
        <v>41.254968994000002</v>
      </c>
      <c r="D19" s="1131">
        <v>1.7211662384117026E-3</v>
      </c>
    </row>
    <row r="20" spans="2:4" x14ac:dyDescent="0.25">
      <c r="B20" s="1129" t="s">
        <v>209</v>
      </c>
      <c r="C20" s="1130">
        <v>36.551884188973197</v>
      </c>
      <c r="D20" s="1131">
        <v>1.524952522096063E-3</v>
      </c>
    </row>
    <row r="21" spans="2:4" x14ac:dyDescent="0.25">
      <c r="B21" s="1129" t="s">
        <v>210</v>
      </c>
      <c r="C21" s="1130">
        <v>28.740939999999998</v>
      </c>
      <c r="D21" s="1131">
        <v>1.1990782394094371E-3</v>
      </c>
    </row>
    <row r="22" spans="2:4" x14ac:dyDescent="0.25">
      <c r="B22" s="1129" t="s">
        <v>212</v>
      </c>
      <c r="C22" s="1130">
        <v>27.242588000000001</v>
      </c>
      <c r="D22" s="1131">
        <v>1.1365666695660149E-3</v>
      </c>
    </row>
    <row r="23" spans="2:4" x14ac:dyDescent="0.25">
      <c r="B23" s="1129" t="s">
        <v>211</v>
      </c>
      <c r="C23" s="1130">
        <v>22.84453198033</v>
      </c>
      <c r="D23" s="1131">
        <v>9.5307882021627261E-4</v>
      </c>
    </row>
    <row r="24" spans="2:4" x14ac:dyDescent="0.25">
      <c r="B24" s="1129" t="s">
        <v>213</v>
      </c>
      <c r="C24" s="1130">
        <v>16.493238266439999</v>
      </c>
      <c r="D24" s="1131">
        <v>6.8810147137439589E-4</v>
      </c>
    </row>
    <row r="25" spans="2:4" x14ac:dyDescent="0.25">
      <c r="B25" s="1129" t="s">
        <v>215</v>
      </c>
      <c r="C25" s="1130">
        <v>11.662167910829329</v>
      </c>
      <c r="D25" s="1131">
        <v>4.8654817017865329E-4</v>
      </c>
    </row>
    <row r="26" spans="2:4" x14ac:dyDescent="0.25">
      <c r="B26" s="1129" t="s">
        <v>207</v>
      </c>
      <c r="C26" s="1130">
        <v>0</v>
      </c>
      <c r="D26" s="1131">
        <v>0</v>
      </c>
    </row>
    <row r="27" spans="2:4" x14ac:dyDescent="0.25">
      <c r="B27" s="1129" t="s">
        <v>214</v>
      </c>
      <c r="C27" s="1130">
        <v>0</v>
      </c>
      <c r="D27" s="1131">
        <v>0</v>
      </c>
    </row>
    <row r="28" spans="2:4" x14ac:dyDescent="0.25">
      <c r="B28" s="1089"/>
      <c r="C28" s="1090"/>
      <c r="D28" s="1091"/>
    </row>
    <row r="29" spans="2:4" x14ac:dyDescent="0.25">
      <c r="B29" s="1092" t="s">
        <v>103</v>
      </c>
      <c r="C29" s="1093">
        <v>23969.194882691991</v>
      </c>
      <c r="D29" s="1094"/>
    </row>
  </sheetData>
  <sortState ref="A15:D27">
    <sortCondition descending="1" ref="D15:D27"/>
  </sortState>
  <hyperlinks>
    <hyperlink ref="A1" location="Sommaire!A1" display="Retour sommair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B3"/>
  <sheetViews>
    <sheetView showGridLines="0" workbookViewId="0">
      <selection activeCell="H32" sqref="H32"/>
    </sheetView>
  </sheetViews>
  <sheetFormatPr baseColWidth="10" defaultRowHeight="15" x14ac:dyDescent="0.25"/>
  <sheetData>
    <row r="1" spans="1:2" x14ac:dyDescent="0.25">
      <c r="A1" s="2" t="s">
        <v>6</v>
      </c>
    </row>
    <row r="2" spans="1:2" ht="23.25" x14ac:dyDescent="0.35">
      <c r="B2" s="3" t="s">
        <v>218</v>
      </c>
    </row>
    <row r="3" spans="1:2" x14ac:dyDescent="0.25">
      <c r="B3" s="4" t="s">
        <v>219</v>
      </c>
    </row>
  </sheetData>
  <hyperlinks>
    <hyperlink ref="A1" location="Sommaire!A1" display="Retour sommaire"/>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dimension ref="A1:J27"/>
  <sheetViews>
    <sheetView showGridLines="0" workbookViewId="0">
      <selection activeCell="F20" sqref="F20"/>
    </sheetView>
  </sheetViews>
  <sheetFormatPr baseColWidth="10" defaultRowHeight="15" x14ac:dyDescent="0.25"/>
  <cols>
    <col min="5" max="5" width="18" customWidth="1"/>
    <col min="6" max="6" width="37.7109375" customWidth="1"/>
    <col min="7" max="7" width="28" customWidth="1"/>
    <col min="9" max="9" width="16.85546875" customWidth="1"/>
    <col min="10" max="10" width="26.140625" customWidth="1"/>
  </cols>
  <sheetData>
    <row r="1" spans="1:10" x14ac:dyDescent="0.25">
      <c r="A1" s="2" t="s">
        <v>6</v>
      </c>
    </row>
    <row r="2" spans="1:10" ht="23.25" x14ac:dyDescent="0.35">
      <c r="B2" s="3" t="s">
        <v>218</v>
      </c>
    </row>
    <row r="3" spans="1:10" x14ac:dyDescent="0.25">
      <c r="B3" s="4" t="s">
        <v>219</v>
      </c>
    </row>
    <row r="5" spans="1:10" ht="30" x14ac:dyDescent="0.25">
      <c r="B5" s="981" t="s">
        <v>191</v>
      </c>
      <c r="C5" s="982" t="s">
        <v>220</v>
      </c>
      <c r="D5" s="983" t="s">
        <v>221</v>
      </c>
      <c r="E5" s="983" t="s">
        <v>222</v>
      </c>
      <c r="F5" s="983" t="s">
        <v>223</v>
      </c>
      <c r="G5" s="983" t="s">
        <v>224</v>
      </c>
      <c r="H5" s="983" t="s">
        <v>225</v>
      </c>
      <c r="I5" s="983" t="s">
        <v>226</v>
      </c>
      <c r="J5" s="984" t="s">
        <v>227</v>
      </c>
    </row>
    <row r="6" spans="1:10" x14ac:dyDescent="0.25">
      <c r="B6" s="985" t="s">
        <v>201</v>
      </c>
      <c r="C6" s="102">
        <v>6</v>
      </c>
      <c r="D6" s="103">
        <v>584.41770426746007</v>
      </c>
      <c r="E6" s="103">
        <v>516.0962722167701</v>
      </c>
      <c r="F6" s="103">
        <v>1100.5139764842302</v>
      </c>
      <c r="G6" s="103">
        <v>1131.9739939999999</v>
      </c>
      <c r="H6" s="104">
        <v>0.51628191757509589</v>
      </c>
      <c r="I6" s="104">
        <v>0.45592590903353397</v>
      </c>
      <c r="J6" s="104">
        <v>0.97220782660862981</v>
      </c>
    </row>
    <row r="7" spans="1:10" x14ac:dyDescent="0.25">
      <c r="B7" s="987" t="s">
        <v>204</v>
      </c>
      <c r="C7" s="988">
        <v>4</v>
      </c>
      <c r="D7" s="989">
        <v>282.95192089099999</v>
      </c>
      <c r="E7" s="989">
        <v>0</v>
      </c>
      <c r="F7" s="989">
        <v>282.95192089099999</v>
      </c>
      <c r="G7" s="989">
        <v>296.02383849</v>
      </c>
      <c r="H7" s="990">
        <v>0.95584167252989116</v>
      </c>
      <c r="I7" s="990">
        <v>0</v>
      </c>
      <c r="J7" s="990">
        <v>0.95584167252989116</v>
      </c>
    </row>
    <row r="8" spans="1:10" x14ac:dyDescent="0.25">
      <c r="B8" s="986" t="s">
        <v>197</v>
      </c>
      <c r="C8" s="102">
        <v>11</v>
      </c>
      <c r="D8" s="103">
        <v>2645.5990901312207</v>
      </c>
      <c r="E8" s="103">
        <v>266.99136530800001</v>
      </c>
      <c r="F8" s="103">
        <v>2912.5904554392209</v>
      </c>
      <c r="G8" s="103">
        <v>3110.1149970000001</v>
      </c>
      <c r="H8" s="104">
        <v>0.85064349475281498</v>
      </c>
      <c r="I8" s="104">
        <v>8.5846139311741981E-2</v>
      </c>
      <c r="J8" s="104">
        <v>0.93648963406455699</v>
      </c>
    </row>
    <row r="9" spans="1:10" x14ac:dyDescent="0.25">
      <c r="B9" s="987" t="s">
        <v>203</v>
      </c>
      <c r="C9" s="988">
        <v>6</v>
      </c>
      <c r="D9" s="989">
        <v>505.69386018439428</v>
      </c>
      <c r="E9" s="989">
        <v>35.942204054589993</v>
      </c>
      <c r="F9" s="989">
        <v>541.63606423898432</v>
      </c>
      <c r="G9" s="989">
        <v>603.62213041489997</v>
      </c>
      <c r="H9" s="990">
        <v>0.83776560650088383</v>
      </c>
      <c r="I9" s="990">
        <v>5.9544211922589886E-2</v>
      </c>
      <c r="J9" s="990">
        <v>0.89730981842347379</v>
      </c>
    </row>
    <row r="10" spans="1:10" x14ac:dyDescent="0.25">
      <c r="B10" s="986" t="s">
        <v>198</v>
      </c>
      <c r="C10" s="102">
        <v>7</v>
      </c>
      <c r="D10" s="103">
        <v>2331.8177962733798</v>
      </c>
      <c r="E10" s="103">
        <v>3.4301740139999999</v>
      </c>
      <c r="F10" s="103">
        <v>2335.2479702873798</v>
      </c>
      <c r="G10" s="103">
        <v>2624.1592420000002</v>
      </c>
      <c r="H10" s="104">
        <v>0.88859614879780979</v>
      </c>
      <c r="I10" s="104">
        <v>1.3071516236894589E-3</v>
      </c>
      <c r="J10" s="104">
        <v>0.88990330042149923</v>
      </c>
    </row>
    <row r="11" spans="1:10" ht="15.75" thickBot="1" x14ac:dyDescent="0.3">
      <c r="B11" s="987" t="s">
        <v>208</v>
      </c>
      <c r="C11" s="988">
        <v>3</v>
      </c>
      <c r="D11" s="989">
        <v>41.254968994000002</v>
      </c>
      <c r="E11" s="989">
        <v>9.9866807150000003</v>
      </c>
      <c r="F11" s="989">
        <v>51.241649709000001</v>
      </c>
      <c r="G11" s="989">
        <v>58.752060565970005</v>
      </c>
      <c r="H11" s="990">
        <v>0.70218761004436059</v>
      </c>
      <c r="I11" s="990">
        <v>0.16998009293284977</v>
      </c>
      <c r="J11" s="990">
        <v>0.87216770297721036</v>
      </c>
    </row>
    <row r="12" spans="1:10" ht="15.75" thickBot="1" x14ac:dyDescent="0.3">
      <c r="B12" s="991" t="s">
        <v>194</v>
      </c>
      <c r="C12" s="105">
        <v>11</v>
      </c>
      <c r="D12" s="106">
        <v>8333.517630245271</v>
      </c>
      <c r="E12" s="106">
        <v>22.826959039970003</v>
      </c>
      <c r="F12" s="106">
        <v>8356.3445892852415</v>
      </c>
      <c r="G12" s="106">
        <v>9641</v>
      </c>
      <c r="H12" s="107">
        <v>0.86438311692202785</v>
      </c>
      <c r="I12" s="107">
        <v>2.3676961974867755E-3</v>
      </c>
      <c r="J12" s="107">
        <v>0.86675081311951474</v>
      </c>
    </row>
    <row r="13" spans="1:10" x14ac:dyDescent="0.25">
      <c r="B13" s="987" t="s">
        <v>196</v>
      </c>
      <c r="C13" s="988">
        <v>12</v>
      </c>
      <c r="D13" s="989">
        <v>3215.9452472402104</v>
      </c>
      <c r="E13" s="989">
        <v>20.61372436181</v>
      </c>
      <c r="F13" s="989">
        <v>3236.5589716020204</v>
      </c>
      <c r="G13" s="989">
        <v>3847.9297310000002</v>
      </c>
      <c r="H13" s="990">
        <v>0.83575986882807507</v>
      </c>
      <c r="I13" s="990">
        <v>5.3570948023660778E-3</v>
      </c>
      <c r="J13" s="990">
        <v>0.84111696363044119</v>
      </c>
    </row>
    <row r="14" spans="1:10" x14ac:dyDescent="0.25">
      <c r="B14" s="986" t="s">
        <v>209</v>
      </c>
      <c r="C14" s="102">
        <v>3</v>
      </c>
      <c r="D14" s="103">
        <v>36.551884188973197</v>
      </c>
      <c r="E14" s="103">
        <v>0</v>
      </c>
      <c r="F14" s="103">
        <v>36.551884188973197</v>
      </c>
      <c r="G14" s="103">
        <v>44.876147000000003</v>
      </c>
      <c r="H14" s="104">
        <v>0.81450584848501351</v>
      </c>
      <c r="I14" s="104">
        <v>0</v>
      </c>
      <c r="J14" s="104">
        <v>0.81450584848501351</v>
      </c>
    </row>
    <row r="15" spans="1:10" x14ac:dyDescent="0.25">
      <c r="B15" s="987" t="s">
        <v>199</v>
      </c>
      <c r="C15" s="988">
        <v>3</v>
      </c>
      <c r="D15" s="989">
        <v>686.11378164397001</v>
      </c>
      <c r="E15" s="989">
        <v>0</v>
      </c>
      <c r="F15" s="989">
        <v>686.11378164397001</v>
      </c>
      <c r="G15" s="989">
        <v>848.83071399999994</v>
      </c>
      <c r="H15" s="990">
        <v>0.8083046128370539</v>
      </c>
      <c r="I15" s="990">
        <v>0</v>
      </c>
      <c r="J15" s="990">
        <v>0.8083046128370539</v>
      </c>
    </row>
    <row r="16" spans="1:10" x14ac:dyDescent="0.25">
      <c r="B16" s="986" t="s">
        <v>205</v>
      </c>
      <c r="C16" s="102">
        <v>3</v>
      </c>
      <c r="D16" s="103">
        <v>221.80933182369</v>
      </c>
      <c r="E16" s="103">
        <v>98.177856444829985</v>
      </c>
      <c r="F16" s="103">
        <v>319.98718826851996</v>
      </c>
      <c r="G16" s="103">
        <v>410.99308500000001</v>
      </c>
      <c r="H16" s="104">
        <v>0.53969115276888413</v>
      </c>
      <c r="I16" s="104">
        <v>0.23887958223148689</v>
      </c>
      <c r="J16" s="104">
        <v>0.77857073500037099</v>
      </c>
    </row>
    <row r="17" spans="2:10" x14ac:dyDescent="0.25">
      <c r="B17" s="987" t="s">
        <v>210</v>
      </c>
      <c r="C17" s="988">
        <v>3</v>
      </c>
      <c r="D17" s="989">
        <v>28.740939999999998</v>
      </c>
      <c r="E17" s="989">
        <v>10.741474630000001</v>
      </c>
      <c r="F17" s="989">
        <v>39.482414630000001</v>
      </c>
      <c r="G17" s="989">
        <v>53.332048999999998</v>
      </c>
      <c r="H17" s="990">
        <v>0.53890560252054065</v>
      </c>
      <c r="I17" s="990">
        <v>0.20140749945684633</v>
      </c>
      <c r="J17" s="990">
        <v>0.74031310197738709</v>
      </c>
    </row>
    <row r="18" spans="2:10" x14ac:dyDescent="0.25">
      <c r="B18" s="986" t="s">
        <v>212</v>
      </c>
      <c r="C18" s="102">
        <v>3</v>
      </c>
      <c r="D18" s="103">
        <v>27.242588000000001</v>
      </c>
      <c r="E18" s="103">
        <v>0</v>
      </c>
      <c r="F18" s="103">
        <v>27.242588000000001</v>
      </c>
      <c r="G18" s="103">
        <v>37.665573999999999</v>
      </c>
      <c r="H18" s="104">
        <v>0.72327553006360668</v>
      </c>
      <c r="I18" s="104">
        <v>0</v>
      </c>
      <c r="J18" s="104">
        <v>0.72327553006360668</v>
      </c>
    </row>
    <row r="19" spans="2:10" x14ac:dyDescent="0.25">
      <c r="B19" s="987" t="s">
        <v>207</v>
      </c>
      <c r="C19" s="988" t="s">
        <v>228</v>
      </c>
      <c r="D19" s="989">
        <v>0</v>
      </c>
      <c r="E19" s="989">
        <v>66.310002796630002</v>
      </c>
      <c r="F19" s="989">
        <v>66.310002796630002</v>
      </c>
      <c r="G19" s="989">
        <v>93.442401000000004</v>
      </c>
      <c r="H19" s="990">
        <v>0</v>
      </c>
      <c r="I19" s="990">
        <v>0.70963504883216777</v>
      </c>
      <c r="J19" s="990">
        <v>0.70963504883216777</v>
      </c>
    </row>
    <row r="20" spans="2:10" x14ac:dyDescent="0.25">
      <c r="B20" s="986" t="s">
        <v>213</v>
      </c>
      <c r="C20" s="102">
        <v>3</v>
      </c>
      <c r="D20" s="103">
        <v>16.493238266439999</v>
      </c>
      <c r="E20" s="103">
        <v>0</v>
      </c>
      <c r="F20" s="103">
        <v>16.493238266439999</v>
      </c>
      <c r="G20" s="103">
        <v>24.295801999999998</v>
      </c>
      <c r="H20" s="104">
        <v>0.67885136150022951</v>
      </c>
      <c r="I20" s="104">
        <v>0</v>
      </c>
      <c r="J20" s="104">
        <v>0.67885136150022951</v>
      </c>
    </row>
    <row r="21" spans="2:10" x14ac:dyDescent="0.25">
      <c r="B21" s="987" t="s">
        <v>214</v>
      </c>
      <c r="C21" s="988" t="s">
        <v>228</v>
      </c>
      <c r="D21" s="989">
        <v>0</v>
      </c>
      <c r="E21" s="989">
        <v>47.671959253603596</v>
      </c>
      <c r="F21" s="989">
        <v>47.671959253603596</v>
      </c>
      <c r="G21" s="989">
        <v>70.320295999999999</v>
      </c>
      <c r="H21" s="990">
        <v>0</v>
      </c>
      <c r="I21" s="990">
        <v>0.67792603224542169</v>
      </c>
      <c r="J21" s="990">
        <v>0.67792603224542169</v>
      </c>
    </row>
    <row r="22" spans="2:10" x14ac:dyDescent="0.25">
      <c r="B22" s="986" t="s">
        <v>200</v>
      </c>
      <c r="C22" s="102">
        <v>7</v>
      </c>
      <c r="D22" s="103">
        <v>592.25649113327995</v>
      </c>
      <c r="E22" s="103">
        <v>121.72826880897</v>
      </c>
      <c r="F22" s="103">
        <v>713.98475994224998</v>
      </c>
      <c r="G22" s="103">
        <v>1136.42705</v>
      </c>
      <c r="H22" s="104">
        <v>0.52115662957272968</v>
      </c>
      <c r="I22" s="104">
        <v>0.10711489911206355</v>
      </c>
      <c r="J22" s="104">
        <v>0.6282715286847933</v>
      </c>
    </row>
    <row r="23" spans="2:10" x14ac:dyDescent="0.25">
      <c r="B23" s="987" t="s">
        <v>195</v>
      </c>
      <c r="C23" s="988">
        <v>21</v>
      </c>
      <c r="D23" s="989">
        <v>4201.3877519887801</v>
      </c>
      <c r="E23" s="989">
        <v>641.36844754995991</v>
      </c>
      <c r="F23" s="989">
        <v>4842.7561995387405</v>
      </c>
      <c r="G23" s="989">
        <v>7709.8426390000004</v>
      </c>
      <c r="H23" s="990">
        <v>0.54493819766647245</v>
      </c>
      <c r="I23" s="990">
        <v>8.3188266944077105E-2</v>
      </c>
      <c r="J23" s="990">
        <v>0.62812646461054966</v>
      </c>
    </row>
    <row r="24" spans="2:10" x14ac:dyDescent="0.25">
      <c r="B24" s="986" t="s">
        <v>211</v>
      </c>
      <c r="C24" s="102">
        <v>3</v>
      </c>
      <c r="D24" s="103">
        <v>22.84453198033</v>
      </c>
      <c r="E24" s="103">
        <v>0.44247444447000001</v>
      </c>
      <c r="F24" s="103">
        <v>23.287006424800001</v>
      </c>
      <c r="G24" s="103">
        <v>41.803714999999997</v>
      </c>
      <c r="H24" s="104">
        <v>0.54647133586883367</v>
      </c>
      <c r="I24" s="104">
        <v>1.058457231540307E-2</v>
      </c>
      <c r="J24" s="104">
        <v>0.55705590818423678</v>
      </c>
    </row>
    <row r="25" spans="2:10" x14ac:dyDescent="0.25">
      <c r="B25" s="987" t="s">
        <v>206</v>
      </c>
      <c r="C25" s="988">
        <v>5</v>
      </c>
      <c r="D25" s="989">
        <v>182.89395752876592</v>
      </c>
      <c r="E25" s="989">
        <v>259.78552659288999</v>
      </c>
      <c r="F25" s="989">
        <v>442.67948412165595</v>
      </c>
      <c r="G25" s="989">
        <v>888.71180100000004</v>
      </c>
      <c r="H25" s="990">
        <v>0.2057967018362637</v>
      </c>
      <c r="I25" s="990">
        <v>0.29231695393329205</v>
      </c>
      <c r="J25" s="990">
        <v>0.49811365576955574</v>
      </c>
    </row>
    <row r="26" spans="2:10" x14ac:dyDescent="0.25">
      <c r="B26" s="986" t="s">
        <v>215</v>
      </c>
      <c r="C26" s="102" t="s">
        <v>228</v>
      </c>
      <c r="D26" s="103">
        <v>11.662167910829329</v>
      </c>
      <c r="E26" s="103">
        <v>18.869356273647618</v>
      </c>
      <c r="F26" s="103">
        <v>30.531524184476947</v>
      </c>
      <c r="G26" s="103">
        <v>64.095028999999997</v>
      </c>
      <c r="H26" s="104">
        <v>0.18195120733667705</v>
      </c>
      <c r="I26" s="104">
        <v>0.294396563478388</v>
      </c>
      <c r="J26" s="104">
        <v>0.47634777081506507</v>
      </c>
    </row>
    <row r="27" spans="2:10" x14ac:dyDescent="0.25">
      <c r="B27" s="1098" t="s">
        <v>103</v>
      </c>
      <c r="C27" s="1099">
        <v>117</v>
      </c>
      <c r="D27" s="1100">
        <v>23969.194882691994</v>
      </c>
      <c r="E27" s="1100">
        <v>2140.9827465051412</v>
      </c>
      <c r="F27" s="1100">
        <v>26110.177629197133</v>
      </c>
      <c r="G27" s="1100">
        <v>32738.212295470872</v>
      </c>
      <c r="H27" s="1132">
        <v>0.73214733493581696</v>
      </c>
      <c r="I27" s="1132">
        <v>6.5397057334170103E-2</v>
      </c>
      <c r="J27" s="1132">
        <v>0.79754439226998697</v>
      </c>
    </row>
  </sheetData>
  <hyperlinks>
    <hyperlink ref="A1" location="Sommaire!A1" display="Retour sommaire"/>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dimension ref="A1:N27"/>
  <sheetViews>
    <sheetView showGridLines="0" topLeftCell="A4" workbookViewId="0">
      <selection activeCell="G9" sqref="G9"/>
    </sheetView>
  </sheetViews>
  <sheetFormatPr baseColWidth="10" defaultRowHeight="15" x14ac:dyDescent="0.25"/>
  <cols>
    <col min="2" max="2" width="42.42578125" customWidth="1"/>
  </cols>
  <sheetData>
    <row r="1" spans="1:14" x14ac:dyDescent="0.25">
      <c r="A1" s="2" t="s">
        <v>6</v>
      </c>
    </row>
    <row r="2" spans="1:14" ht="23.25" x14ac:dyDescent="0.35">
      <c r="B2" s="3" t="s">
        <v>231</v>
      </c>
    </row>
    <row r="3" spans="1:14" x14ac:dyDescent="0.25">
      <c r="B3" s="4" t="s">
        <v>232</v>
      </c>
    </row>
    <row r="5" spans="1:14" x14ac:dyDescent="0.25">
      <c r="B5" s="108"/>
      <c r="C5" s="1205">
        <v>2018</v>
      </c>
      <c r="D5" s="1206"/>
      <c r="E5" s="1206"/>
      <c r="F5" s="1207"/>
      <c r="G5" s="1205">
        <v>2019</v>
      </c>
      <c r="H5" s="1206"/>
      <c r="I5" s="1206"/>
      <c r="J5" s="1207"/>
      <c r="K5" s="1205">
        <v>2020</v>
      </c>
      <c r="L5" s="1206"/>
      <c r="M5" s="1206"/>
      <c r="N5" s="1206"/>
    </row>
    <row r="6" spans="1:14" ht="30.75" thickBot="1" x14ac:dyDescent="0.3">
      <c r="B6" s="109" t="s">
        <v>233</v>
      </c>
      <c r="C6" s="110" t="s">
        <v>234</v>
      </c>
      <c r="D6" s="111" t="s">
        <v>235</v>
      </c>
      <c r="E6" s="111" t="s">
        <v>236</v>
      </c>
      <c r="F6" s="112" t="s">
        <v>103</v>
      </c>
      <c r="G6" s="113" t="s">
        <v>234</v>
      </c>
      <c r="H6" s="113" t="s">
        <v>235</v>
      </c>
      <c r="I6" s="114" t="s">
        <v>236</v>
      </c>
      <c r="J6" s="115" t="s">
        <v>103</v>
      </c>
      <c r="K6" s="113" t="s">
        <v>234</v>
      </c>
      <c r="L6" s="113" t="s">
        <v>235</v>
      </c>
      <c r="M6" s="114" t="s">
        <v>236</v>
      </c>
      <c r="N6" s="116" t="s">
        <v>103</v>
      </c>
    </row>
    <row r="7" spans="1:14" x14ac:dyDescent="0.25">
      <c r="B7" s="117" t="s">
        <v>237</v>
      </c>
      <c r="C7" s="118">
        <v>6624.5688327583002</v>
      </c>
      <c r="D7" s="119">
        <v>599.04464976989993</v>
      </c>
      <c r="E7" s="119">
        <v>873.17328082202584</v>
      </c>
      <c r="F7" s="119">
        <v>8096.7867633502265</v>
      </c>
      <c r="G7" s="118">
        <v>7011.2057150604305</v>
      </c>
      <c r="H7" s="119">
        <v>632.75522325117004</v>
      </c>
      <c r="I7" s="119">
        <v>1027.2456613489387</v>
      </c>
      <c r="J7" s="119">
        <v>8671.2065996605397</v>
      </c>
      <c r="K7" s="118">
        <v>7864.1432441956404</v>
      </c>
      <c r="L7" s="119">
        <v>648.00755713888998</v>
      </c>
      <c r="M7" s="119">
        <v>1128.1922706031532</v>
      </c>
      <c r="N7" s="119">
        <v>9640.3430719376829</v>
      </c>
    </row>
    <row r="8" spans="1:14" x14ac:dyDescent="0.25">
      <c r="B8" s="120" t="s">
        <v>238</v>
      </c>
      <c r="C8" s="121">
        <v>3920.4409874268499</v>
      </c>
      <c r="D8" s="122">
        <v>393.30582277454999</v>
      </c>
      <c r="E8" s="1208" t="s">
        <v>239</v>
      </c>
      <c r="F8" s="122">
        <v>4313.7468102014</v>
      </c>
      <c r="G8" s="123">
        <v>4123.62431717046</v>
      </c>
      <c r="H8" s="124">
        <v>416.63035754136001</v>
      </c>
      <c r="I8" s="1204" t="s">
        <v>239</v>
      </c>
      <c r="J8" s="123">
        <v>4540.2546747118204</v>
      </c>
      <c r="K8" s="123">
        <v>4338.97465237287</v>
      </c>
      <c r="L8" s="124">
        <v>387.54314398344002</v>
      </c>
      <c r="M8" s="1204" t="s">
        <v>239</v>
      </c>
      <c r="N8" s="124">
        <v>4726.5177963563101</v>
      </c>
    </row>
    <row r="9" spans="1:14" ht="30" x14ac:dyDescent="0.25">
      <c r="B9" s="125" t="s">
        <v>240</v>
      </c>
      <c r="C9" s="126">
        <v>1315.69812574873</v>
      </c>
      <c r="D9" s="127">
        <v>61.445268732780001</v>
      </c>
      <c r="E9" s="1208"/>
      <c r="F9" s="127">
        <v>1377.1433944815101</v>
      </c>
      <c r="G9" s="128">
        <v>1409.8299663703999</v>
      </c>
      <c r="H9" s="129">
        <v>72.404653421220004</v>
      </c>
      <c r="I9" s="1204"/>
      <c r="J9" s="129">
        <v>1482.2346197916199</v>
      </c>
      <c r="K9" s="128">
        <v>1574.8017569271501</v>
      </c>
      <c r="L9" s="129">
        <v>79.548295692940002</v>
      </c>
      <c r="M9" s="1204"/>
      <c r="N9" s="129">
        <v>1654.3500526200901</v>
      </c>
    </row>
    <row r="10" spans="1:14" ht="30" x14ac:dyDescent="0.25">
      <c r="B10" s="120" t="s">
        <v>241</v>
      </c>
      <c r="C10" s="121">
        <v>334.67953672352996</v>
      </c>
      <c r="D10" s="122">
        <v>42.440313692470006</v>
      </c>
      <c r="E10" s="1208"/>
      <c r="F10" s="122">
        <v>377.11985041599996</v>
      </c>
      <c r="G10" s="123">
        <v>333.49940730274</v>
      </c>
      <c r="H10" s="124">
        <v>42.068606461219993</v>
      </c>
      <c r="I10" s="1204"/>
      <c r="J10" s="124">
        <v>375.56801376395998</v>
      </c>
      <c r="K10" s="123">
        <v>351.38813621302</v>
      </c>
      <c r="L10" s="124">
        <v>45.398349187460006</v>
      </c>
      <c r="M10" s="1204"/>
      <c r="N10" s="124">
        <v>396.78648540047999</v>
      </c>
    </row>
    <row r="11" spans="1:14" ht="30" x14ac:dyDescent="0.25">
      <c r="B11" s="125" t="s">
        <v>242</v>
      </c>
      <c r="C11" s="126">
        <v>520.89557724848999</v>
      </c>
      <c r="D11" s="127">
        <v>42.55912709978</v>
      </c>
      <c r="E11" s="1208"/>
      <c r="F11" s="127">
        <v>563.45470434826996</v>
      </c>
      <c r="G11" s="128">
        <v>590.11413234147005</v>
      </c>
      <c r="H11" s="129">
        <v>53.024193124519996</v>
      </c>
      <c r="I11" s="1204"/>
      <c r="J11" s="129">
        <v>643.13832546599008</v>
      </c>
      <c r="K11" s="128">
        <v>1010.2316169883801</v>
      </c>
      <c r="L11" s="129">
        <v>82.115978550280005</v>
      </c>
      <c r="M11" s="1204"/>
      <c r="N11" s="129">
        <v>1092.34759553866</v>
      </c>
    </row>
    <row r="12" spans="1:14" x14ac:dyDescent="0.25">
      <c r="B12" s="120" t="s">
        <v>243</v>
      </c>
      <c r="C12" s="121">
        <v>67.807509759479998</v>
      </c>
      <c r="D12" s="122">
        <v>9.7075980934700006</v>
      </c>
      <c r="E12" s="1208"/>
      <c r="F12" s="122">
        <v>77.515107852949996</v>
      </c>
      <c r="G12" s="123">
        <v>91.058954157930003</v>
      </c>
      <c r="H12" s="124">
        <v>11.116279355790002</v>
      </c>
      <c r="I12" s="1204"/>
      <c r="J12" s="124">
        <v>102.17523351372</v>
      </c>
      <c r="K12" s="123">
        <v>104.93575436882</v>
      </c>
      <c r="L12" s="124">
        <v>11.350735357620001</v>
      </c>
      <c r="M12" s="1204"/>
      <c r="N12" s="124">
        <v>116.28648972644</v>
      </c>
    </row>
    <row r="13" spans="1:14" ht="30" x14ac:dyDescent="0.25">
      <c r="B13" s="125" t="s">
        <v>244</v>
      </c>
      <c r="C13" s="126">
        <v>52.273373678520002</v>
      </c>
      <c r="D13" s="127">
        <v>8.6058326167299999</v>
      </c>
      <c r="E13" s="1208"/>
      <c r="F13" s="127">
        <v>60.87920629525</v>
      </c>
      <c r="G13" s="128">
        <v>60.309228975129997</v>
      </c>
      <c r="H13" s="129">
        <v>9.0052761806300001</v>
      </c>
      <c r="I13" s="1204"/>
      <c r="J13" s="129">
        <v>69.314505155760003</v>
      </c>
      <c r="K13" s="128">
        <v>70.258959991119994</v>
      </c>
      <c r="L13" s="129">
        <v>9.8170642072999996</v>
      </c>
      <c r="M13" s="1204"/>
      <c r="N13" s="129">
        <v>80.076024198419987</v>
      </c>
    </row>
    <row r="14" spans="1:14" x14ac:dyDescent="0.25">
      <c r="B14" s="120" t="s">
        <v>245</v>
      </c>
      <c r="C14" s="121">
        <v>116.76159384526001</v>
      </c>
      <c r="D14" s="122">
        <v>3.4755087228500008</v>
      </c>
      <c r="E14" s="1208"/>
      <c r="F14" s="122">
        <v>120.23710256811</v>
      </c>
      <c r="G14" s="123">
        <v>115.49705670114</v>
      </c>
      <c r="H14" s="124">
        <v>4.5805912753599998</v>
      </c>
      <c r="I14" s="1204"/>
      <c r="J14" s="124">
        <v>120.0776479765</v>
      </c>
      <c r="K14" s="123">
        <v>107.64071859166</v>
      </c>
      <c r="L14" s="124">
        <v>4.5024451326900001</v>
      </c>
      <c r="M14" s="1204"/>
      <c r="N14" s="124">
        <v>112.14316372435</v>
      </c>
    </row>
    <row r="15" spans="1:14" x14ac:dyDescent="0.25">
      <c r="B15" s="125" t="s">
        <v>246</v>
      </c>
      <c r="C15" s="126">
        <v>27.297592740100001</v>
      </c>
      <c r="D15" s="127">
        <v>1.2742797665200001</v>
      </c>
      <c r="E15" s="1208"/>
      <c r="F15" s="127">
        <v>28.57187250662</v>
      </c>
      <c r="G15" s="128">
        <v>27.037729233580002</v>
      </c>
      <c r="H15" s="129">
        <v>1.26503486459</v>
      </c>
      <c r="I15" s="1204"/>
      <c r="J15" s="129">
        <v>28.302764098170002</v>
      </c>
      <c r="K15" s="128">
        <v>26.621911356840002</v>
      </c>
      <c r="L15" s="129">
        <v>1.25751460036</v>
      </c>
      <c r="M15" s="1204"/>
      <c r="N15" s="129">
        <v>27.879425957200002</v>
      </c>
    </row>
    <row r="16" spans="1:14" ht="15.75" thickBot="1" x14ac:dyDescent="0.3">
      <c r="B16" s="120" t="s">
        <v>247</v>
      </c>
      <c r="C16" s="121">
        <v>268.71453558735999</v>
      </c>
      <c r="D16" s="122">
        <v>36.230898269760004</v>
      </c>
      <c r="E16" s="1208"/>
      <c r="F16" s="122">
        <v>304.94543385712001</v>
      </c>
      <c r="G16" s="123">
        <v>260.23492280956998</v>
      </c>
      <c r="H16" s="124">
        <v>22.660232026820001</v>
      </c>
      <c r="I16" s="1204"/>
      <c r="J16" s="124">
        <v>282.89515483638996</v>
      </c>
      <c r="K16" s="123">
        <v>279.28973738377999</v>
      </c>
      <c r="L16" s="124">
        <v>26.474032426769998</v>
      </c>
      <c r="M16" s="1204"/>
      <c r="N16" s="124">
        <v>305.76376981055</v>
      </c>
    </row>
    <row r="17" spans="2:14" x14ac:dyDescent="0.25">
      <c r="B17" s="117" t="s">
        <v>248</v>
      </c>
      <c r="C17" s="118">
        <v>6624.5688327583002</v>
      </c>
      <c r="D17" s="119">
        <v>599.04464976989993</v>
      </c>
      <c r="E17" s="119">
        <v>873.17328082202584</v>
      </c>
      <c r="F17" s="119">
        <v>8096.7867633502265</v>
      </c>
      <c r="G17" s="130">
        <v>7011.2057150604305</v>
      </c>
      <c r="H17" s="131">
        <v>632.75522325117004</v>
      </c>
      <c r="I17" s="131">
        <v>1027.2456613489387</v>
      </c>
      <c r="J17" s="131">
        <v>8671.2065996605397</v>
      </c>
      <c r="K17" s="130">
        <v>7864.1432441956404</v>
      </c>
      <c r="L17" s="131">
        <v>648.00755713888998</v>
      </c>
      <c r="M17" s="131">
        <v>1128.1922706031532</v>
      </c>
      <c r="N17" s="131">
        <v>9640.3430719376829</v>
      </c>
    </row>
    <row r="18" spans="2:14" x14ac:dyDescent="0.25">
      <c r="B18" s="120" t="s">
        <v>249</v>
      </c>
      <c r="C18" s="121">
        <v>4486.9795167230304</v>
      </c>
      <c r="D18" s="122">
        <v>390.15869877916998</v>
      </c>
      <c r="E18" s="1203" t="s">
        <v>239</v>
      </c>
      <c r="F18" s="122">
        <v>4877.1382155022002</v>
      </c>
      <c r="G18" s="123">
        <v>4752.9889157850002</v>
      </c>
      <c r="H18" s="124">
        <v>420.07858156127003</v>
      </c>
      <c r="I18" s="1204" t="s">
        <v>239</v>
      </c>
      <c r="J18" s="124">
        <v>5173.0674973462701</v>
      </c>
      <c r="K18" s="123">
        <v>5400.2992787767598</v>
      </c>
      <c r="L18" s="124">
        <v>431.06740088679999</v>
      </c>
      <c r="M18" s="1204" t="s">
        <v>239</v>
      </c>
      <c r="N18" s="124">
        <v>5831.3666796635598</v>
      </c>
    </row>
    <row r="19" spans="2:14" ht="30" x14ac:dyDescent="0.25">
      <c r="B19" s="125" t="s">
        <v>250</v>
      </c>
      <c r="C19" s="126">
        <v>1153.2256774309001</v>
      </c>
      <c r="D19" s="127">
        <v>67.979501977409996</v>
      </c>
      <c r="E19" s="1203"/>
      <c r="F19" s="127">
        <v>1221.20517940831</v>
      </c>
      <c r="G19" s="128">
        <v>1196.9326602162901</v>
      </c>
      <c r="H19" s="129">
        <v>83.540293949070005</v>
      </c>
      <c r="I19" s="1204"/>
      <c r="J19" s="129">
        <v>1280.4729541653601</v>
      </c>
      <c r="K19" s="128">
        <v>1395.9735765222899</v>
      </c>
      <c r="L19" s="129">
        <v>86.900309930169996</v>
      </c>
      <c r="M19" s="1204"/>
      <c r="N19" s="129">
        <v>1482.8738864524598</v>
      </c>
    </row>
    <row r="20" spans="2:14" ht="30" x14ac:dyDescent="0.25">
      <c r="B20" s="120" t="s">
        <v>251</v>
      </c>
      <c r="C20" s="121">
        <v>192.96770689158001</v>
      </c>
      <c r="D20" s="122">
        <v>25.44664571653</v>
      </c>
      <c r="E20" s="1203"/>
      <c r="F20" s="122">
        <v>218.41435260810999</v>
      </c>
      <c r="G20" s="123">
        <v>215.91862572996001</v>
      </c>
      <c r="H20" s="124">
        <v>31.273978596969997</v>
      </c>
      <c r="I20" s="1204"/>
      <c r="J20" s="124">
        <v>247.19260432693</v>
      </c>
      <c r="K20" s="123">
        <v>196.64989786702</v>
      </c>
      <c r="L20" s="124">
        <v>29.30098401659</v>
      </c>
      <c r="M20" s="1204"/>
      <c r="N20" s="124">
        <v>225.95088188361001</v>
      </c>
    </row>
    <row r="21" spans="2:14" x14ac:dyDescent="0.25">
      <c r="B21" s="125" t="s">
        <v>243</v>
      </c>
      <c r="C21" s="126">
        <v>66.9773747168</v>
      </c>
      <c r="D21" s="127">
        <v>28.435320518840001</v>
      </c>
      <c r="E21" s="1203"/>
      <c r="F21" s="127">
        <v>95.412695235640001</v>
      </c>
      <c r="G21" s="128">
        <v>86.288872320419983</v>
      </c>
      <c r="H21" s="129">
        <v>27.870418872049996</v>
      </c>
      <c r="I21" s="1204"/>
      <c r="J21" s="129">
        <v>114.15929119246998</v>
      </c>
      <c r="K21" s="128">
        <v>95.249054207019995</v>
      </c>
      <c r="L21" s="129">
        <v>30.646343920310002</v>
      </c>
      <c r="M21" s="1204"/>
      <c r="N21" s="129">
        <v>125.89539812733</v>
      </c>
    </row>
    <row r="22" spans="2:14" x14ac:dyDescent="0.25">
      <c r="B22" s="120" t="s">
        <v>252</v>
      </c>
      <c r="C22" s="121">
        <v>32.046787995999999</v>
      </c>
      <c r="D22" s="122">
        <v>1.3755340917400001</v>
      </c>
      <c r="E22" s="1203"/>
      <c r="F22" s="122">
        <v>33.42232208774</v>
      </c>
      <c r="G22" s="123">
        <v>29.798465682220002</v>
      </c>
      <c r="H22" s="124">
        <v>1.4265429096499997</v>
      </c>
      <c r="I22" s="1204"/>
      <c r="J22" s="124">
        <v>31.225008591870001</v>
      </c>
      <c r="K22" s="123">
        <v>30.673527916130002</v>
      </c>
      <c r="L22" s="124">
        <v>1.8003178852699999</v>
      </c>
      <c r="M22" s="1204"/>
      <c r="N22" s="124">
        <v>32.473845801400003</v>
      </c>
    </row>
    <row r="23" spans="2:14" x14ac:dyDescent="0.25">
      <c r="B23" s="125" t="s">
        <v>253</v>
      </c>
      <c r="C23" s="126">
        <v>274.55933842183003</v>
      </c>
      <c r="D23" s="127">
        <v>32.084585088639997</v>
      </c>
      <c r="E23" s="1203"/>
      <c r="F23" s="127">
        <v>306.64392351047002</v>
      </c>
      <c r="G23" s="128">
        <v>282.11778041375999</v>
      </c>
      <c r="H23" s="129">
        <v>10.415281507929999</v>
      </c>
      <c r="I23" s="1204"/>
      <c r="J23" s="129">
        <v>292.53306192168998</v>
      </c>
      <c r="K23" s="128">
        <v>276.74077341859004</v>
      </c>
      <c r="L23" s="129">
        <v>10.701083260999999</v>
      </c>
      <c r="M23" s="1204"/>
      <c r="N23" s="129">
        <v>287.44185667959005</v>
      </c>
    </row>
    <row r="24" spans="2:14" x14ac:dyDescent="0.25">
      <c r="B24" s="120" t="s">
        <v>254</v>
      </c>
      <c r="C24" s="121">
        <v>372.76513877982001</v>
      </c>
      <c r="D24" s="122">
        <v>53.53841966249999</v>
      </c>
      <c r="E24" s="1203"/>
      <c r="F24" s="122">
        <v>426.30355844231997</v>
      </c>
      <c r="G24" s="123">
        <v>394.84626549536</v>
      </c>
      <c r="H24" s="124">
        <v>57.32666814049999</v>
      </c>
      <c r="I24" s="1204"/>
      <c r="J24" s="124">
        <v>452.17293363585998</v>
      </c>
      <c r="K24" s="123">
        <v>419.69497109762</v>
      </c>
      <c r="L24" s="124">
        <v>58.52516660325</v>
      </c>
      <c r="M24" s="1204"/>
      <c r="N24" s="124">
        <v>478.22013770087</v>
      </c>
    </row>
    <row r="25" spans="2:14" x14ac:dyDescent="0.25">
      <c r="B25" s="125" t="s">
        <v>255</v>
      </c>
      <c r="C25" s="126">
        <v>2.6330711838599994</v>
      </c>
      <c r="D25" s="127">
        <v>-1.7449371889199998</v>
      </c>
      <c r="E25" s="1203"/>
      <c r="F25" s="127">
        <v>0.88813399493999956</v>
      </c>
      <c r="G25" s="128">
        <v>8.4737489993999979</v>
      </c>
      <c r="H25" s="129">
        <v>-1.0172505305899999</v>
      </c>
      <c r="I25" s="1204"/>
      <c r="J25" s="129">
        <v>7.4564984688099978</v>
      </c>
      <c r="K25" s="128">
        <v>2.9527752017199997</v>
      </c>
      <c r="L25" s="129">
        <v>-2.3851669187100004</v>
      </c>
      <c r="M25" s="1204"/>
      <c r="N25" s="129">
        <v>0.56760828300999933</v>
      </c>
    </row>
    <row r="26" spans="2:14" x14ac:dyDescent="0.25">
      <c r="B26" s="120" t="s">
        <v>256</v>
      </c>
      <c r="C26" s="121">
        <v>18.826945933219999</v>
      </c>
      <c r="D26" s="122">
        <v>1.2075392389300001</v>
      </c>
      <c r="E26" s="1203"/>
      <c r="F26" s="122">
        <v>20.034485172149999</v>
      </c>
      <c r="G26" s="123">
        <v>20.465712257809997</v>
      </c>
      <c r="H26" s="124">
        <v>0.94601033800000001</v>
      </c>
      <c r="I26" s="1204"/>
      <c r="J26" s="124">
        <v>21.411722595809998</v>
      </c>
      <c r="K26" s="123">
        <v>20.080417420519996</v>
      </c>
      <c r="L26" s="124">
        <v>0.55103561380999999</v>
      </c>
      <c r="M26" s="1204"/>
      <c r="N26" s="124">
        <v>20.631453034329997</v>
      </c>
    </row>
    <row r="27" spans="2:14" ht="30" x14ac:dyDescent="0.25">
      <c r="B27" s="125" t="s">
        <v>257</v>
      </c>
      <c r="C27" s="126">
        <v>23.422626000000001</v>
      </c>
      <c r="D27" s="127">
        <v>0.55625000000000002</v>
      </c>
      <c r="E27" s="1203"/>
      <c r="F27" s="127">
        <v>23.978876</v>
      </c>
      <c r="G27" s="128">
        <v>23.334821999999999</v>
      </c>
      <c r="H27" s="129">
        <v>0.80935299999999999</v>
      </c>
      <c r="I27" s="1204"/>
      <c r="J27" s="129">
        <v>24.144175000000001</v>
      </c>
      <c r="K27" s="128">
        <v>25.509743999999998</v>
      </c>
      <c r="L27" s="129">
        <v>0.78978700000000002</v>
      </c>
      <c r="M27" s="1204"/>
      <c r="N27" s="129">
        <v>26.299530999999998</v>
      </c>
    </row>
  </sheetData>
  <mergeCells count="9">
    <mergeCell ref="E18:E27"/>
    <mergeCell ref="I18:I27"/>
    <mergeCell ref="M18:M27"/>
    <mergeCell ref="C5:F5"/>
    <mergeCell ref="G5:J5"/>
    <mergeCell ref="K5:N5"/>
    <mergeCell ref="E8:E16"/>
    <mergeCell ref="I8:I16"/>
    <mergeCell ref="M8:M16"/>
  </mergeCells>
  <hyperlinks>
    <hyperlink ref="A1" location="Sommaire!A1" display="Retour sommaire"/>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dimension ref="A1:B3"/>
  <sheetViews>
    <sheetView showGridLines="0" workbookViewId="0"/>
  </sheetViews>
  <sheetFormatPr baseColWidth="10" defaultRowHeight="15" x14ac:dyDescent="0.25"/>
  <sheetData>
    <row r="1" spans="1:2" x14ac:dyDescent="0.25">
      <c r="A1" s="2" t="s">
        <v>6</v>
      </c>
    </row>
    <row r="2" spans="1:2" ht="23.25" x14ac:dyDescent="0.35">
      <c r="B2" s="3" t="s">
        <v>260</v>
      </c>
    </row>
    <row r="3" spans="1:2" x14ac:dyDescent="0.25">
      <c r="B3" s="4" t="s">
        <v>261</v>
      </c>
    </row>
  </sheetData>
  <hyperlinks>
    <hyperlink ref="A1" location="Sommaire!A1" display="Retour sommaire"/>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dimension ref="A1:E29"/>
  <sheetViews>
    <sheetView showGridLines="0" workbookViewId="0">
      <selection activeCell="H26" sqref="H26"/>
    </sheetView>
  </sheetViews>
  <sheetFormatPr baseColWidth="10" defaultRowHeight="15" x14ac:dyDescent="0.25"/>
  <cols>
    <col min="3" max="3" width="21.5703125" customWidth="1"/>
  </cols>
  <sheetData>
    <row r="1" spans="1:5" x14ac:dyDescent="0.25">
      <c r="A1" s="2" t="s">
        <v>6</v>
      </c>
    </row>
    <row r="2" spans="1:5" ht="23.25" x14ac:dyDescent="0.35">
      <c r="B2" s="3" t="s">
        <v>260</v>
      </c>
    </row>
    <row r="3" spans="1:5" x14ac:dyDescent="0.25">
      <c r="B3" s="4" t="s">
        <v>261</v>
      </c>
    </row>
    <row r="5" spans="1:5" ht="45" x14ac:dyDescent="0.25">
      <c r="B5" s="875" t="s">
        <v>262</v>
      </c>
      <c r="C5" s="569" t="s">
        <v>263</v>
      </c>
      <c r="D5" s="569" t="s">
        <v>264</v>
      </c>
      <c r="E5" s="876" t="s">
        <v>265</v>
      </c>
    </row>
    <row r="6" spans="1:5" x14ac:dyDescent="0.25">
      <c r="B6" s="133">
        <v>1997</v>
      </c>
      <c r="C6" s="134">
        <v>2242.2918127255321</v>
      </c>
      <c r="D6" s="134">
        <v>1292.8989999999999</v>
      </c>
      <c r="E6" s="135">
        <v>1.7343132083214019</v>
      </c>
    </row>
    <row r="7" spans="1:5" x14ac:dyDescent="0.25">
      <c r="B7" s="136">
        <v>1998</v>
      </c>
      <c r="C7" s="137">
        <v>2371.6858577620178</v>
      </c>
      <c r="D7" s="137">
        <v>1352.4459999999999</v>
      </c>
      <c r="E7" s="138">
        <v>1.7536270267071794</v>
      </c>
    </row>
    <row r="8" spans="1:5" x14ac:dyDescent="0.25">
      <c r="B8" s="133">
        <v>1999</v>
      </c>
      <c r="C8" s="134">
        <v>2699.3698690000001</v>
      </c>
      <c r="D8" s="134">
        <v>1399.902</v>
      </c>
      <c r="E8" s="135">
        <v>1.9282563129419059</v>
      </c>
    </row>
    <row r="9" spans="1:5" x14ac:dyDescent="0.25">
      <c r="B9" s="136">
        <v>2000</v>
      </c>
      <c r="C9" s="137">
        <v>2846.3070159999997</v>
      </c>
      <c r="D9" s="137">
        <v>1479.289</v>
      </c>
      <c r="E9" s="138">
        <v>1.9241047665466313</v>
      </c>
    </row>
    <row r="10" spans="1:5" x14ac:dyDescent="0.25">
      <c r="B10" s="133">
        <v>2001</v>
      </c>
      <c r="C10" s="134">
        <v>3155.7927400000003</v>
      </c>
      <c r="D10" s="134">
        <v>1539.328</v>
      </c>
      <c r="E10" s="135">
        <v>2.0501106586770335</v>
      </c>
    </row>
    <row r="11" spans="1:5" x14ac:dyDescent="0.25">
      <c r="B11" s="136">
        <v>2002</v>
      </c>
      <c r="C11" s="137">
        <v>2843.9839009999996</v>
      </c>
      <c r="D11" s="137">
        <v>1588.546</v>
      </c>
      <c r="E11" s="138">
        <v>1.7903062933021767</v>
      </c>
    </row>
    <row r="12" spans="1:5" x14ac:dyDescent="0.25">
      <c r="B12" s="133">
        <v>2003</v>
      </c>
      <c r="C12" s="134">
        <v>3030.3703909999999</v>
      </c>
      <c r="D12" s="134">
        <v>1631.8240000000001</v>
      </c>
      <c r="E12" s="135">
        <v>1.8570448718734371</v>
      </c>
    </row>
    <row r="13" spans="1:5" x14ac:dyDescent="0.25">
      <c r="B13" s="136">
        <v>2004</v>
      </c>
      <c r="C13" s="137">
        <v>3771.5872340000001</v>
      </c>
      <c r="D13" s="137">
        <v>1701.4670000000001</v>
      </c>
      <c r="E13" s="138">
        <v>2.2166678719011301</v>
      </c>
    </row>
    <row r="14" spans="1:5" x14ac:dyDescent="0.25">
      <c r="B14" s="133">
        <v>2005</v>
      </c>
      <c r="C14" s="134">
        <v>4908.1883070000003</v>
      </c>
      <c r="D14" s="134">
        <v>1764.0699999999997</v>
      </c>
      <c r="E14" s="135">
        <v>2.7823092660722089</v>
      </c>
    </row>
    <row r="15" spans="1:5" x14ac:dyDescent="0.25">
      <c r="B15" s="136">
        <v>2006</v>
      </c>
      <c r="C15" s="137">
        <v>6598.2858839999999</v>
      </c>
      <c r="D15" s="137">
        <v>1849.479</v>
      </c>
      <c r="E15" s="138">
        <v>3.5676457445583321</v>
      </c>
    </row>
    <row r="16" spans="1:5" x14ac:dyDescent="0.25">
      <c r="B16" s="133">
        <v>2007</v>
      </c>
      <c r="C16" s="134">
        <v>6985.4857820000007</v>
      </c>
      <c r="D16" s="134">
        <v>1942.4960000000001</v>
      </c>
      <c r="E16" s="135">
        <v>3.5961390818822796</v>
      </c>
    </row>
    <row r="17" spans="2:5" x14ac:dyDescent="0.25">
      <c r="B17" s="136">
        <v>2008</v>
      </c>
      <c r="C17" s="137">
        <v>8082.2515480000002</v>
      </c>
      <c r="D17" s="137">
        <v>1990.9180000000001</v>
      </c>
      <c r="E17" s="138">
        <v>4.0595602370363819</v>
      </c>
    </row>
    <row r="18" spans="2:5" x14ac:dyDescent="0.25">
      <c r="B18" s="133">
        <v>2009</v>
      </c>
      <c r="C18" s="134">
        <v>7247.723148</v>
      </c>
      <c r="D18" s="134">
        <v>1936.924</v>
      </c>
      <c r="E18" s="135">
        <v>3.7418727570106003</v>
      </c>
    </row>
    <row r="19" spans="2:5" x14ac:dyDescent="0.25">
      <c r="B19" s="136">
        <v>2010</v>
      </c>
      <c r="C19" s="137">
        <v>7407.4209453183985</v>
      </c>
      <c r="D19" s="137">
        <v>1993.6390000000001</v>
      </c>
      <c r="E19" s="138">
        <v>3.7155277085361984</v>
      </c>
    </row>
    <row r="20" spans="2:5" x14ac:dyDescent="0.25">
      <c r="B20" s="133">
        <v>2011</v>
      </c>
      <c r="C20" s="134">
        <v>7788.3494372522591</v>
      </c>
      <c r="D20" s="134">
        <v>2057.587</v>
      </c>
      <c r="E20" s="135">
        <v>3.7851859664997201</v>
      </c>
    </row>
    <row r="21" spans="2:5" x14ac:dyDescent="0.25">
      <c r="B21" s="136">
        <v>2012</v>
      </c>
      <c r="C21" s="137">
        <v>7910.1823438036718</v>
      </c>
      <c r="D21" s="137">
        <v>2089.2049999999999</v>
      </c>
      <c r="E21" s="138">
        <v>3.7862164525758231</v>
      </c>
    </row>
    <row r="22" spans="2:5" x14ac:dyDescent="0.25">
      <c r="B22" s="133">
        <v>2013</v>
      </c>
      <c r="C22" s="134">
        <v>7323.1083967406048</v>
      </c>
      <c r="D22" s="134">
        <v>2117.951</v>
      </c>
      <c r="E22" s="135">
        <v>3.457638253548172</v>
      </c>
    </row>
    <row r="23" spans="2:5" x14ac:dyDescent="0.25">
      <c r="B23" s="136">
        <v>2014</v>
      </c>
      <c r="C23" s="137">
        <v>7858.3087453589724</v>
      </c>
      <c r="D23" s="137">
        <v>2151.1819999999998</v>
      </c>
      <c r="E23" s="138">
        <v>3.6530190125052058</v>
      </c>
    </row>
    <row r="24" spans="2:5" x14ac:dyDescent="0.25">
      <c r="B24" s="133">
        <v>2015</v>
      </c>
      <c r="C24" s="134">
        <v>7642.7912994679527</v>
      </c>
      <c r="D24" s="134">
        <v>2198.3850000000002</v>
      </c>
      <c r="E24" s="135">
        <v>3.4765481476028777</v>
      </c>
    </row>
    <row r="25" spans="2:5" x14ac:dyDescent="0.25">
      <c r="B25" s="136">
        <v>2016</v>
      </c>
      <c r="C25" s="137">
        <v>7887.2086909388572</v>
      </c>
      <c r="D25" s="137">
        <v>2232.8529999999996</v>
      </c>
      <c r="E25" s="138">
        <v>3.5323456989505617</v>
      </c>
    </row>
    <row r="26" spans="2:5" x14ac:dyDescent="0.25">
      <c r="B26" s="133">
        <v>2017</v>
      </c>
      <c r="C26" s="134">
        <v>7729.6808260538901</v>
      </c>
      <c r="D26" s="134">
        <v>2296.5129999999999</v>
      </c>
      <c r="E26" s="135">
        <v>3.3658336904924511</v>
      </c>
    </row>
    <row r="27" spans="2:5" x14ac:dyDescent="0.25">
      <c r="B27" s="136">
        <v>2018</v>
      </c>
      <c r="C27" s="137">
        <v>8096.7925132260843</v>
      </c>
      <c r="D27" s="137">
        <v>2354.4659999999999</v>
      </c>
      <c r="E27" s="138">
        <v>3.4389082336402752</v>
      </c>
    </row>
    <row r="28" spans="2:5" x14ac:dyDescent="0.25">
      <c r="B28" s="133">
        <v>2019</v>
      </c>
      <c r="C28" s="134">
        <v>8671.2065996605397</v>
      </c>
      <c r="D28" s="134">
        <v>2419</v>
      </c>
      <c r="E28" s="135">
        <v>3.5846244727823646</v>
      </c>
    </row>
    <row r="29" spans="2:5" x14ac:dyDescent="0.25">
      <c r="B29" s="133">
        <v>2020</v>
      </c>
      <c r="C29" s="877">
        <v>9640.3430719376829</v>
      </c>
      <c r="D29" s="877">
        <v>2277</v>
      </c>
      <c r="E29" s="135">
        <v>4.233791423775882</v>
      </c>
    </row>
  </sheetData>
  <hyperlinks>
    <hyperlink ref="A1" location="Sommaire!A1" display="Retour sommair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11"/>
  <sheetViews>
    <sheetView showGridLines="0" workbookViewId="0">
      <selection activeCell="L8" sqref="L8"/>
    </sheetView>
  </sheetViews>
  <sheetFormatPr baseColWidth="10" defaultRowHeight="15" x14ac:dyDescent="0.25"/>
  <cols>
    <col min="10" max="10" width="21.28515625" bestFit="1" customWidth="1"/>
  </cols>
  <sheetData>
    <row r="1" spans="1:12" x14ac:dyDescent="0.25">
      <c r="A1" s="2" t="s">
        <v>6</v>
      </c>
    </row>
    <row r="2" spans="1:12" ht="23.25" x14ac:dyDescent="0.35">
      <c r="B2" s="3" t="s">
        <v>15</v>
      </c>
    </row>
    <row r="3" spans="1:12" x14ac:dyDescent="0.25">
      <c r="B3" s="4" t="s">
        <v>8</v>
      </c>
    </row>
    <row r="5" spans="1:12" x14ac:dyDescent="0.25">
      <c r="J5" s="491"/>
      <c r="K5" s="883">
        <v>2019</v>
      </c>
      <c r="L5" s="883">
        <v>2020</v>
      </c>
    </row>
    <row r="6" spans="1:12" x14ac:dyDescent="0.25">
      <c r="J6" s="884" t="s">
        <v>314</v>
      </c>
      <c r="K6" s="885">
        <v>6200.0674973462701</v>
      </c>
      <c r="L6" s="885">
        <v>6959.3666796635598</v>
      </c>
    </row>
    <row r="7" spans="1:12" x14ac:dyDescent="0.25">
      <c r="J7" s="886" t="s">
        <v>1015</v>
      </c>
      <c r="K7" s="887">
        <v>1527.6655584922901</v>
      </c>
      <c r="L7" s="887">
        <v>1708.8247683360698</v>
      </c>
    </row>
    <row r="8" spans="1:12" x14ac:dyDescent="0.25">
      <c r="J8" s="351" t="s">
        <v>1014</v>
      </c>
      <c r="K8" s="888">
        <v>114.15929119246998</v>
      </c>
      <c r="L8" s="888">
        <v>125.89539812733001</v>
      </c>
    </row>
    <row r="9" spans="1:12" x14ac:dyDescent="0.25">
      <c r="J9" s="886" t="s">
        <v>277</v>
      </c>
      <c r="K9" s="887">
        <v>505.31052162450004</v>
      </c>
      <c r="L9" s="887">
        <v>526.14825163415003</v>
      </c>
    </row>
    <row r="10" spans="1:12" x14ac:dyDescent="0.25">
      <c r="J10" s="351" t="s">
        <v>253</v>
      </c>
      <c r="K10" s="888">
        <v>323.75807051355997</v>
      </c>
      <c r="L10" s="888">
        <v>319.91570248099003</v>
      </c>
    </row>
    <row r="11" spans="1:12" x14ac:dyDescent="0.25">
      <c r="J11" s="889" t="s">
        <v>103</v>
      </c>
      <c r="K11" s="890">
        <v>8670.9609391690901</v>
      </c>
      <c r="L11" s="890">
        <v>9640.1508002420996</v>
      </c>
    </row>
  </sheetData>
  <hyperlinks>
    <hyperlink ref="A1" location="Sommaire!A1" display="Retour sommaire"/>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268</v>
      </c>
    </row>
    <row r="3" spans="1:2" x14ac:dyDescent="0.25">
      <c r="B3" s="4" t="s">
        <v>269</v>
      </c>
    </row>
  </sheetData>
  <hyperlinks>
    <hyperlink ref="A1" location="Sommaire!A1" display="Retour sommaire"/>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dimension ref="A1:P16"/>
  <sheetViews>
    <sheetView showGridLines="0" workbookViewId="0">
      <selection activeCell="M22" sqref="M22"/>
    </sheetView>
  </sheetViews>
  <sheetFormatPr baseColWidth="10" defaultRowHeight="15" x14ac:dyDescent="0.25"/>
  <cols>
    <col min="2" max="2" width="54" customWidth="1"/>
    <col min="3" max="9" width="8.28515625" bestFit="1" customWidth="1"/>
    <col min="10" max="16" width="6.85546875" bestFit="1" customWidth="1"/>
  </cols>
  <sheetData>
    <row r="1" spans="1:16" x14ac:dyDescent="0.25">
      <c r="A1" s="2" t="s">
        <v>6</v>
      </c>
    </row>
    <row r="2" spans="1:16" ht="23.25" x14ac:dyDescent="0.35">
      <c r="B2" s="3" t="s">
        <v>268</v>
      </c>
    </row>
    <row r="3" spans="1:16" x14ac:dyDescent="0.25">
      <c r="B3" s="4" t="s">
        <v>269</v>
      </c>
    </row>
    <row r="5" spans="1:16" x14ac:dyDescent="0.25">
      <c r="B5" s="139"/>
      <c r="C5" s="1209" t="s">
        <v>270</v>
      </c>
      <c r="D5" s="1210"/>
      <c r="E5" s="1210"/>
      <c r="F5" s="1210"/>
      <c r="G5" s="1210"/>
      <c r="H5" s="1210"/>
      <c r="I5" s="1211"/>
      <c r="J5" s="1212" t="s">
        <v>235</v>
      </c>
      <c r="K5" s="1213"/>
      <c r="L5" s="1213"/>
      <c r="M5" s="1213"/>
      <c r="N5" s="1213"/>
      <c r="O5" s="1213"/>
    </row>
    <row r="6" spans="1:16" x14ac:dyDescent="0.25">
      <c r="B6" s="140"/>
      <c r="C6" s="141">
        <v>2014</v>
      </c>
      <c r="D6" s="141">
        <v>2015</v>
      </c>
      <c r="E6" s="141">
        <v>2016</v>
      </c>
      <c r="F6" s="141">
        <v>2017</v>
      </c>
      <c r="G6" s="141">
        <v>2018</v>
      </c>
      <c r="H6" s="142">
        <v>2019</v>
      </c>
      <c r="I6" s="142">
        <v>2020</v>
      </c>
      <c r="J6" s="143">
        <v>2014</v>
      </c>
      <c r="K6" s="143">
        <v>2015</v>
      </c>
      <c r="L6" s="143">
        <v>2016</v>
      </c>
      <c r="M6" s="143">
        <v>2017</v>
      </c>
      <c r="N6" s="143">
        <v>2018</v>
      </c>
      <c r="O6" s="964">
        <v>2019</v>
      </c>
      <c r="P6" s="1083">
        <v>2020</v>
      </c>
    </row>
    <row r="7" spans="1:16" x14ac:dyDescent="0.25">
      <c r="B7" s="120" t="s">
        <v>271</v>
      </c>
      <c r="C7" s="145">
        <v>3268</v>
      </c>
      <c r="D7" s="134">
        <v>3350.0186381489993</v>
      </c>
      <c r="E7" s="134">
        <v>3503.1119163556305</v>
      </c>
      <c r="F7" s="134">
        <v>3610.2785790616304</v>
      </c>
      <c r="G7" s="134">
        <v>3920.4409874268499</v>
      </c>
      <c r="H7" s="134">
        <v>4123.62431717046</v>
      </c>
      <c r="I7" s="134">
        <v>4338.97465237287</v>
      </c>
      <c r="J7" s="145">
        <v>354.60025943179198</v>
      </c>
      <c r="K7" s="134">
        <v>342.43278764489213</v>
      </c>
      <c r="L7" s="134">
        <v>391.24221501284029</v>
      </c>
      <c r="M7" s="134">
        <v>357.08461770795003</v>
      </c>
      <c r="N7" s="134">
        <v>393.30582277454999</v>
      </c>
      <c r="O7" s="134">
        <v>416.63035754136001</v>
      </c>
      <c r="P7" s="877">
        <v>387.54314398344002</v>
      </c>
    </row>
    <row r="8" spans="1:16" x14ac:dyDescent="0.25">
      <c r="B8" s="125" t="s">
        <v>240</v>
      </c>
      <c r="C8" s="146">
        <v>1720</v>
      </c>
      <c r="D8" s="137">
        <v>1470.26933755</v>
      </c>
      <c r="E8" s="137">
        <v>1433.5891932314901</v>
      </c>
      <c r="F8" s="137">
        <v>1186.0406501517098</v>
      </c>
      <c r="G8" s="137">
        <v>1315.69812574873</v>
      </c>
      <c r="H8" s="137">
        <v>1409.8299663703999</v>
      </c>
      <c r="I8" s="137">
        <v>1574.8017569271501</v>
      </c>
      <c r="J8" s="146">
        <v>139.44065180179999</v>
      </c>
      <c r="K8" s="137">
        <v>103.22366475540001</v>
      </c>
      <c r="L8" s="137">
        <v>89.597240425460001</v>
      </c>
      <c r="M8" s="137">
        <v>70.67609180513999</v>
      </c>
      <c r="N8" s="137">
        <v>61.445268732780001</v>
      </c>
      <c r="O8" s="137">
        <v>72.404653421220004</v>
      </c>
      <c r="P8" s="1051">
        <v>79.548295692940002</v>
      </c>
    </row>
    <row r="9" spans="1:16" x14ac:dyDescent="0.25">
      <c r="B9" s="120" t="s">
        <v>241</v>
      </c>
      <c r="C9" s="145">
        <v>547</v>
      </c>
      <c r="D9" s="134">
        <v>540.07670271400002</v>
      </c>
      <c r="E9" s="134">
        <v>541.68742715434996</v>
      </c>
      <c r="F9" s="134">
        <v>475.77039051551003</v>
      </c>
      <c r="G9" s="134">
        <v>334.67953672352996</v>
      </c>
      <c r="H9" s="134">
        <v>333.49940730274</v>
      </c>
      <c r="I9" s="134">
        <v>351.38813621302</v>
      </c>
      <c r="J9" s="145">
        <v>44.523346997604001</v>
      </c>
      <c r="K9" s="134">
        <v>42.080521374908002</v>
      </c>
      <c r="L9" s="134">
        <v>55.58937315699</v>
      </c>
      <c r="M9" s="134">
        <v>43.654638838339999</v>
      </c>
      <c r="N9" s="134">
        <v>42.440313692469999</v>
      </c>
      <c r="O9" s="134">
        <v>42.068606461219993</v>
      </c>
      <c r="P9" s="877">
        <v>45.398349187459999</v>
      </c>
    </row>
    <row r="10" spans="1:16" x14ac:dyDescent="0.25">
      <c r="B10" s="147" t="s">
        <v>242</v>
      </c>
      <c r="C10" s="148">
        <v>392</v>
      </c>
      <c r="D10" s="149">
        <v>417.39580946199999</v>
      </c>
      <c r="E10" s="149">
        <v>489.67388305568994</v>
      </c>
      <c r="F10" s="149">
        <v>553.54931140517999</v>
      </c>
      <c r="G10" s="149">
        <v>520.89557724848999</v>
      </c>
      <c r="H10" s="149">
        <v>590.11413234147005</v>
      </c>
      <c r="I10" s="149">
        <v>1010.2316169883801</v>
      </c>
      <c r="J10" s="148">
        <v>11.0657971463</v>
      </c>
      <c r="K10" s="149">
        <v>17.883752281100001</v>
      </c>
      <c r="L10" s="149">
        <v>24.075552735620004</v>
      </c>
      <c r="M10" s="149">
        <v>39.974156226519995</v>
      </c>
      <c r="N10" s="149">
        <v>42.55912709978</v>
      </c>
      <c r="O10" s="149">
        <v>53.024193124519996</v>
      </c>
      <c r="P10" s="1052">
        <v>82.115978550280005</v>
      </c>
    </row>
    <row r="11" spans="1:16" x14ac:dyDescent="0.25">
      <c r="B11" s="120" t="s">
        <v>272</v>
      </c>
      <c r="C11" s="145">
        <v>135</v>
      </c>
      <c r="D11" s="134">
        <v>115.41652449700001</v>
      </c>
      <c r="E11" s="134">
        <v>106.33698729197999</v>
      </c>
      <c r="F11" s="134">
        <v>77.145313440569993</v>
      </c>
      <c r="G11" s="134">
        <v>67.807509759479998</v>
      </c>
      <c r="H11" s="134">
        <v>91.058954157930003</v>
      </c>
      <c r="I11" s="134">
        <v>104.93575436882</v>
      </c>
      <c r="J11" s="145">
        <v>23.922372515404003</v>
      </c>
      <c r="K11" s="134">
        <v>19.928055053800001</v>
      </c>
      <c r="L11" s="134">
        <v>21.90127307325</v>
      </c>
      <c r="M11" s="134">
        <v>14.362777484159999</v>
      </c>
      <c r="N11" s="134">
        <v>9.7075980934700006</v>
      </c>
      <c r="O11" s="134">
        <v>11.116279355790002</v>
      </c>
      <c r="P11" s="877">
        <v>11.350735357620001</v>
      </c>
    </row>
    <row r="12" spans="1:16" ht="30" x14ac:dyDescent="0.25">
      <c r="B12" s="125" t="s">
        <v>244</v>
      </c>
      <c r="C12" s="148">
        <v>56</v>
      </c>
      <c r="D12" s="149">
        <v>54.666251624999994</v>
      </c>
      <c r="E12" s="149">
        <v>56.75686806873</v>
      </c>
      <c r="F12" s="149">
        <v>55.522443603360003</v>
      </c>
      <c r="G12" s="149">
        <v>52.273373678520002</v>
      </c>
      <c r="H12" s="149">
        <v>60.309228975129997</v>
      </c>
      <c r="I12" s="149">
        <v>70.258959991119994</v>
      </c>
      <c r="J12" s="148">
        <v>1.0618771769999999</v>
      </c>
      <c r="K12" s="149">
        <v>2.1347850128000001</v>
      </c>
      <c r="L12" s="149">
        <v>5.1192890181499999</v>
      </c>
      <c r="M12" s="149">
        <v>7.4352402822999988</v>
      </c>
      <c r="N12" s="149">
        <v>8.6058326167299999</v>
      </c>
      <c r="O12" s="149">
        <v>9.0052761806300001</v>
      </c>
      <c r="P12" s="1052">
        <v>9.8170642072999996</v>
      </c>
    </row>
    <row r="13" spans="1:16" x14ac:dyDescent="0.25">
      <c r="B13" s="120" t="s">
        <v>245</v>
      </c>
      <c r="C13" s="145">
        <v>95</v>
      </c>
      <c r="D13" s="134">
        <v>101.23997182700001</v>
      </c>
      <c r="E13" s="134">
        <v>104.75272651243</v>
      </c>
      <c r="F13" s="134">
        <v>112.54853206101001</v>
      </c>
      <c r="G13" s="134">
        <v>116.76159384526001</v>
      </c>
      <c r="H13" s="134">
        <v>115.49705670114</v>
      </c>
      <c r="I13" s="134">
        <v>107.64071859166</v>
      </c>
      <c r="J13" s="145">
        <v>2.7067765752000001</v>
      </c>
      <c r="K13" s="134">
        <v>2.8954840930999999</v>
      </c>
      <c r="L13" s="134">
        <v>3.0107732694099996</v>
      </c>
      <c r="M13" s="134">
        <v>3.0494824458299998</v>
      </c>
      <c r="N13" s="134">
        <v>3.4755087228500008</v>
      </c>
      <c r="O13" s="134">
        <v>4.5805912753599998</v>
      </c>
      <c r="P13" s="877">
        <v>4.5024451326900001</v>
      </c>
    </row>
    <row r="14" spans="1:16" x14ac:dyDescent="0.25">
      <c r="B14" s="125" t="s">
        <v>246</v>
      </c>
      <c r="C14" s="146">
        <v>32</v>
      </c>
      <c r="D14" s="137">
        <v>31.302518609999996</v>
      </c>
      <c r="E14" s="137">
        <v>28.0743253845</v>
      </c>
      <c r="F14" s="137">
        <v>26.09883003509</v>
      </c>
      <c r="G14" s="137">
        <v>27.297592740100001</v>
      </c>
      <c r="H14" s="137">
        <v>27.037729233580002</v>
      </c>
      <c r="I14" s="137">
        <v>26.621911356840002</v>
      </c>
      <c r="J14" s="146">
        <v>1.2286933641000002</v>
      </c>
      <c r="K14" s="137">
        <v>1.0622298105000001</v>
      </c>
      <c r="L14" s="137">
        <v>1.16176752037</v>
      </c>
      <c r="M14" s="137">
        <v>1.07230311324</v>
      </c>
      <c r="N14" s="137">
        <v>1.2742797665200001</v>
      </c>
      <c r="O14" s="137">
        <v>1.26503486459</v>
      </c>
      <c r="P14" s="1051">
        <v>1.25751460036</v>
      </c>
    </row>
    <row r="15" spans="1:16" ht="15.75" thickBot="1" x14ac:dyDescent="0.3">
      <c r="B15" s="120" t="s">
        <v>247</v>
      </c>
      <c r="C15" s="150">
        <v>299</v>
      </c>
      <c r="D15" s="151">
        <v>282.34195286599999</v>
      </c>
      <c r="E15" s="151">
        <v>313.20526007355005</v>
      </c>
      <c r="F15" s="151">
        <v>268.65857976745997</v>
      </c>
      <c r="G15" s="151">
        <v>268.71453558735999</v>
      </c>
      <c r="H15" s="151">
        <v>260.23492280956998</v>
      </c>
      <c r="I15" s="151">
        <v>279.28973738377999</v>
      </c>
      <c r="J15" s="150">
        <v>65.209238367899999</v>
      </c>
      <c r="K15" s="151">
        <v>53.640725968800005</v>
      </c>
      <c r="L15" s="151">
        <v>47.069395142570002</v>
      </c>
      <c r="M15" s="151">
        <v>42.760699125720009</v>
      </c>
      <c r="N15" s="151">
        <v>36.230898269760004</v>
      </c>
      <c r="O15" s="151">
        <v>22.660232026820001</v>
      </c>
      <c r="P15" s="1133">
        <v>26.474032426769998</v>
      </c>
    </row>
    <row r="16" spans="1:16" x14ac:dyDescent="0.25">
      <c r="B16" s="152" t="s">
        <v>103</v>
      </c>
      <c r="C16" s="153">
        <v>6544</v>
      </c>
      <c r="D16" s="153">
        <v>6362.7277072999996</v>
      </c>
      <c r="E16" s="153">
        <v>6577.1885871283503</v>
      </c>
      <c r="F16" s="153">
        <v>6365.612630041519</v>
      </c>
      <c r="G16" s="153">
        <v>6624.5688327583202</v>
      </c>
      <c r="H16" s="153">
        <v>7011.2057150624205</v>
      </c>
      <c r="I16" s="1134">
        <v>7864.1432441936395</v>
      </c>
      <c r="J16" s="153">
        <v>643.75901337710002</v>
      </c>
      <c r="K16" s="153">
        <v>585.2820059953001</v>
      </c>
      <c r="L16" s="153">
        <v>638.7668793546602</v>
      </c>
      <c r="M16" s="153">
        <v>580.07000702920004</v>
      </c>
      <c r="N16" s="153">
        <v>599.04464976890995</v>
      </c>
      <c r="O16" s="153">
        <v>632.75522425151007</v>
      </c>
      <c r="P16" s="153">
        <v>648.00755913885996</v>
      </c>
    </row>
  </sheetData>
  <mergeCells count="2">
    <mergeCell ref="C5:I5"/>
    <mergeCell ref="J5:O5"/>
  </mergeCells>
  <hyperlinks>
    <hyperlink ref="A1" location="Sommaire!A1" display="Retour sommaire"/>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275</v>
      </c>
    </row>
    <row r="3" spans="1:2" x14ac:dyDescent="0.25">
      <c r="B3" s="4" t="s">
        <v>276</v>
      </c>
    </row>
  </sheetData>
  <hyperlinks>
    <hyperlink ref="A1" location="Sommaire!A1" display="Retour sommaire"/>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dimension ref="A1:P14"/>
  <sheetViews>
    <sheetView showGridLines="0" workbookViewId="0">
      <selection activeCell="A3" sqref="A3"/>
    </sheetView>
  </sheetViews>
  <sheetFormatPr baseColWidth="10" defaultRowHeight="15" x14ac:dyDescent="0.25"/>
  <cols>
    <col min="2" max="2" width="42.42578125" customWidth="1"/>
    <col min="3" max="9" width="8.28515625" bestFit="1" customWidth="1"/>
    <col min="10" max="16" width="6.85546875" bestFit="1" customWidth="1"/>
  </cols>
  <sheetData>
    <row r="1" spans="1:16" x14ac:dyDescent="0.25">
      <c r="A1" s="2" t="s">
        <v>6</v>
      </c>
    </row>
    <row r="2" spans="1:16" ht="23.25" x14ac:dyDescent="0.35">
      <c r="B2" s="3" t="s">
        <v>275</v>
      </c>
    </row>
    <row r="3" spans="1:16" x14ac:dyDescent="0.25">
      <c r="B3" s="4" t="s">
        <v>276</v>
      </c>
    </row>
    <row r="5" spans="1:16" ht="15.75" x14ac:dyDescent="0.25">
      <c r="B5" s="154"/>
      <c r="C5" s="1209" t="s">
        <v>270</v>
      </c>
      <c r="D5" s="1210"/>
      <c r="E5" s="1210"/>
      <c r="F5" s="1210"/>
      <c r="G5" s="1210"/>
      <c r="H5" s="1210"/>
      <c r="I5" s="1211"/>
      <c r="J5" s="1212" t="s">
        <v>235</v>
      </c>
      <c r="K5" s="1213"/>
      <c r="L5" s="1213"/>
      <c r="M5" s="1213"/>
      <c r="N5" s="1213"/>
      <c r="O5" s="1213"/>
    </row>
    <row r="6" spans="1:16" x14ac:dyDescent="0.25">
      <c r="B6" s="155"/>
      <c r="C6" s="141">
        <v>2014</v>
      </c>
      <c r="D6" s="141">
        <v>2015</v>
      </c>
      <c r="E6" s="141">
        <v>2016</v>
      </c>
      <c r="F6" s="141">
        <v>2017</v>
      </c>
      <c r="G6" s="141">
        <v>2018</v>
      </c>
      <c r="H6" s="142">
        <v>2019</v>
      </c>
      <c r="I6" s="142">
        <v>2020</v>
      </c>
      <c r="J6" s="143">
        <v>2014</v>
      </c>
      <c r="K6" s="143">
        <v>2015</v>
      </c>
      <c r="L6" s="143">
        <v>2016</v>
      </c>
      <c r="M6" s="143">
        <v>2017</v>
      </c>
      <c r="N6" s="143">
        <v>2018</v>
      </c>
      <c r="O6" s="144">
        <v>2019</v>
      </c>
      <c r="P6" s="142">
        <v>2020</v>
      </c>
    </row>
    <row r="7" spans="1:16" x14ac:dyDescent="0.25">
      <c r="B7" s="120" t="s">
        <v>249</v>
      </c>
      <c r="C7" s="145">
        <v>3976</v>
      </c>
      <c r="D7" s="134">
        <v>4086.0255704900005</v>
      </c>
      <c r="E7" s="134">
        <v>4263.5516032052201</v>
      </c>
      <c r="F7" s="134">
        <v>4335.6692359772796</v>
      </c>
      <c r="G7" s="134">
        <v>4486.9795167230295</v>
      </c>
      <c r="H7" s="134">
        <v>4752.9889157850002</v>
      </c>
      <c r="I7" s="134">
        <v>5400.2992787767598</v>
      </c>
      <c r="J7" s="145">
        <v>405</v>
      </c>
      <c r="K7" s="134">
        <v>387.98192463400005</v>
      </c>
      <c r="L7" s="134">
        <v>420.81447996328006</v>
      </c>
      <c r="M7" s="134">
        <v>385.86466703392995</v>
      </c>
      <c r="N7" s="134">
        <v>390.15869877916998</v>
      </c>
      <c r="O7" s="134">
        <v>420.07858156127003</v>
      </c>
      <c r="P7" s="877">
        <v>431.06740088679999</v>
      </c>
    </row>
    <row r="8" spans="1:16" ht="30" x14ac:dyDescent="0.25">
      <c r="B8" s="125" t="s">
        <v>250</v>
      </c>
      <c r="C8" s="146">
        <v>1528</v>
      </c>
      <c r="D8" s="137">
        <v>1273.3039633599999</v>
      </c>
      <c r="E8" s="137">
        <v>1255.7338943191401</v>
      </c>
      <c r="F8" s="137">
        <v>1033.3025579750299</v>
      </c>
      <c r="G8" s="137">
        <v>1153.2256774308999</v>
      </c>
      <c r="H8" s="137">
        <v>1196.9326602162901</v>
      </c>
      <c r="I8" s="137">
        <v>1395.9735765222899</v>
      </c>
      <c r="J8" s="146">
        <v>124</v>
      </c>
      <c r="K8" s="137">
        <v>92.247947992799993</v>
      </c>
      <c r="L8" s="137">
        <v>88.696794911810002</v>
      </c>
      <c r="M8" s="137">
        <v>79.409001282310001</v>
      </c>
      <c r="N8" s="137">
        <v>67.979501977409996</v>
      </c>
      <c r="O8" s="137">
        <v>83.540293949070005</v>
      </c>
      <c r="P8" s="1051">
        <v>86.900309930169996</v>
      </c>
    </row>
    <row r="9" spans="1:16" ht="30" x14ac:dyDescent="0.25">
      <c r="B9" s="120" t="s">
        <v>251</v>
      </c>
      <c r="C9" s="145">
        <v>224</v>
      </c>
      <c r="D9" s="134">
        <v>198.85075770399999</v>
      </c>
      <c r="E9" s="134">
        <v>207.58230197099999</v>
      </c>
      <c r="F9" s="134">
        <v>223.22475405399999</v>
      </c>
      <c r="G9" s="134">
        <v>192.96770689158001</v>
      </c>
      <c r="H9" s="134">
        <v>215.91862572996001</v>
      </c>
      <c r="I9" s="134">
        <v>196.64989786702</v>
      </c>
      <c r="J9" s="145">
        <v>12</v>
      </c>
      <c r="K9" s="134">
        <v>13.7309746217</v>
      </c>
      <c r="L9" s="134">
        <v>11.723750231039999</v>
      </c>
      <c r="M9" s="134">
        <v>10.422638148299999</v>
      </c>
      <c r="N9" s="134">
        <v>25.44664571653</v>
      </c>
      <c r="O9" s="134">
        <v>31.273978596969997</v>
      </c>
      <c r="P9" s="877">
        <v>29.30098401659</v>
      </c>
    </row>
    <row r="10" spans="1:16" x14ac:dyDescent="0.25">
      <c r="B10" s="147" t="s">
        <v>243</v>
      </c>
      <c r="C10" s="148">
        <v>130</v>
      </c>
      <c r="D10" s="149">
        <v>112.95930799599999</v>
      </c>
      <c r="E10" s="149">
        <v>103.60057216679</v>
      </c>
      <c r="F10" s="149">
        <v>74.954233919439986</v>
      </c>
      <c r="G10" s="149">
        <v>66.9773747168</v>
      </c>
      <c r="H10" s="149">
        <v>86.288872320419983</v>
      </c>
      <c r="I10" s="149">
        <v>95.249054207020009</v>
      </c>
      <c r="J10" s="148">
        <v>52</v>
      </c>
      <c r="K10" s="149">
        <v>45.332210236308001</v>
      </c>
      <c r="L10" s="149">
        <v>48.139951189259996</v>
      </c>
      <c r="M10" s="149">
        <v>37.631822694159993</v>
      </c>
      <c r="N10" s="149">
        <v>28.435320518840001</v>
      </c>
      <c r="O10" s="149">
        <v>27.870418872049999</v>
      </c>
      <c r="P10" s="1052">
        <v>30.646343920310002</v>
      </c>
    </row>
    <row r="11" spans="1:16" x14ac:dyDescent="0.25">
      <c r="B11" s="120" t="s">
        <v>252</v>
      </c>
      <c r="C11" s="145">
        <v>32</v>
      </c>
      <c r="D11" s="134">
        <v>30.969931152999997</v>
      </c>
      <c r="E11" s="134">
        <v>33.320306890509997</v>
      </c>
      <c r="F11" s="134">
        <v>32.703711731300004</v>
      </c>
      <c r="G11" s="134">
        <v>32.046787995999999</v>
      </c>
      <c r="H11" s="134">
        <v>29.798465682220005</v>
      </c>
      <c r="I11" s="134">
        <v>30.673527916130002</v>
      </c>
      <c r="J11" s="145">
        <v>3</v>
      </c>
      <c r="K11" s="134">
        <v>2.6513883246000001</v>
      </c>
      <c r="L11" s="134">
        <v>4.0364686196199999</v>
      </c>
      <c r="M11" s="134">
        <v>3.9895687828099997</v>
      </c>
      <c r="N11" s="134">
        <v>1.3755340917400001</v>
      </c>
      <c r="O11" s="134">
        <v>1.4265429096499997</v>
      </c>
      <c r="P11" s="877">
        <v>1.8003178852700001</v>
      </c>
    </row>
    <row r="12" spans="1:16" x14ac:dyDescent="0.25">
      <c r="B12" s="125" t="s">
        <v>253</v>
      </c>
      <c r="C12" s="148">
        <v>298</v>
      </c>
      <c r="D12" s="149">
        <v>282.29132867799996</v>
      </c>
      <c r="E12" s="149">
        <v>309.87186418514005</v>
      </c>
      <c r="F12" s="149">
        <v>256.45570187036003</v>
      </c>
      <c r="G12" s="149">
        <v>274.55933842182998</v>
      </c>
      <c r="H12" s="149">
        <v>282.11778041375999</v>
      </c>
      <c r="I12" s="149">
        <v>276.74077341859004</v>
      </c>
      <c r="J12" s="148">
        <v>27</v>
      </c>
      <c r="K12" s="149">
        <v>19.226693900899999</v>
      </c>
      <c r="L12" s="149">
        <v>14.359464870210001</v>
      </c>
      <c r="M12" s="149">
        <v>14.055842836199998</v>
      </c>
      <c r="N12" s="149">
        <v>32.084585088639997</v>
      </c>
      <c r="O12" s="149">
        <v>10.415281507929999</v>
      </c>
      <c r="P12" s="1052">
        <v>10.701083261000001</v>
      </c>
    </row>
    <row r="13" spans="1:16" ht="15.75" thickBot="1" x14ac:dyDescent="0.3">
      <c r="B13" s="120" t="s">
        <v>277</v>
      </c>
      <c r="C13" s="145">
        <v>357</v>
      </c>
      <c r="D13" s="134">
        <v>378.49773534600001</v>
      </c>
      <c r="E13" s="134">
        <v>399.70737686658998</v>
      </c>
      <c r="F13" s="134">
        <v>409.30243517485997</v>
      </c>
      <c r="G13" s="134">
        <v>417.81243052516004</v>
      </c>
      <c r="H13" s="134">
        <v>447.16039485418003</v>
      </c>
      <c r="I13" s="134">
        <v>468.55713542807001</v>
      </c>
      <c r="J13" s="145">
        <v>22</v>
      </c>
      <c r="K13" s="134">
        <v>24.0697723143</v>
      </c>
      <c r="L13" s="134">
        <v>51.215687160909994</v>
      </c>
      <c r="M13" s="134">
        <v>48.696465252540001</v>
      </c>
      <c r="N13" s="134">
        <v>53.564362601380012</v>
      </c>
      <c r="O13" s="134">
        <v>58.150126770319993</v>
      </c>
      <c r="P13" s="877">
        <v>57.591116206080009</v>
      </c>
    </row>
    <row r="14" spans="1:16" x14ac:dyDescent="0.25">
      <c r="B14" s="1101" t="s">
        <v>103</v>
      </c>
      <c r="C14" s="1102">
        <v>6544</v>
      </c>
      <c r="D14" s="1103">
        <v>6362.7277072999996</v>
      </c>
      <c r="E14" s="1103">
        <v>6577.1885873797901</v>
      </c>
      <c r="F14" s="1103">
        <v>6365.6126307022705</v>
      </c>
      <c r="G14" s="1103">
        <v>6624.5688327052994</v>
      </c>
      <c r="H14" s="1103">
        <v>7011.205715001829</v>
      </c>
      <c r="I14" s="1103">
        <v>7864.1432441358802</v>
      </c>
      <c r="J14" s="1102">
        <v>644</v>
      </c>
      <c r="K14" s="1103">
        <v>585</v>
      </c>
      <c r="L14" s="1103">
        <v>639</v>
      </c>
      <c r="M14" s="1103">
        <v>580.07000603024983</v>
      </c>
      <c r="N14" s="1103">
        <v>599.04464877370992</v>
      </c>
      <c r="O14" s="1103">
        <v>632.75522416726005</v>
      </c>
      <c r="P14" s="1104">
        <v>648.00755610621991</v>
      </c>
    </row>
  </sheetData>
  <mergeCells count="2">
    <mergeCell ref="C5:I5"/>
    <mergeCell ref="J5:O5"/>
  </mergeCells>
  <hyperlinks>
    <hyperlink ref="A1" location="Sommaire!A1" display="Retour sommair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dimension ref="A1:B3"/>
  <sheetViews>
    <sheetView showGridLines="0" workbookViewId="0">
      <selection activeCell="J14" sqref="J14"/>
    </sheetView>
  </sheetViews>
  <sheetFormatPr baseColWidth="10" defaultRowHeight="15" x14ac:dyDescent="0.25"/>
  <sheetData>
    <row r="1" spans="1:2" x14ac:dyDescent="0.25">
      <c r="A1" s="2" t="s">
        <v>6</v>
      </c>
    </row>
    <row r="2" spans="1:2" ht="23.25" x14ac:dyDescent="0.35">
      <c r="B2" s="3" t="s">
        <v>280</v>
      </c>
    </row>
    <row r="3" spans="1:2" x14ac:dyDescent="0.25">
      <c r="B3" s="4" t="s">
        <v>281</v>
      </c>
    </row>
  </sheetData>
  <hyperlinks>
    <hyperlink ref="A1" location="Sommaire!A1" display="Retour sommaire"/>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dimension ref="A1:H9"/>
  <sheetViews>
    <sheetView showGridLines="0" workbookViewId="0">
      <selection activeCell="K28" sqref="K28"/>
    </sheetView>
  </sheetViews>
  <sheetFormatPr baseColWidth="10" defaultRowHeight="15" x14ac:dyDescent="0.25"/>
  <cols>
    <col min="2" max="2" width="21.42578125" customWidth="1"/>
  </cols>
  <sheetData>
    <row r="1" spans="1:8" x14ac:dyDescent="0.25">
      <c r="A1" s="2" t="s">
        <v>6</v>
      </c>
    </row>
    <row r="2" spans="1:8" ht="23.25" x14ac:dyDescent="0.35">
      <c r="B2" s="3" t="s">
        <v>280</v>
      </c>
    </row>
    <row r="3" spans="1:8" x14ac:dyDescent="0.25">
      <c r="B3" s="4" t="s">
        <v>281</v>
      </c>
    </row>
    <row r="5" spans="1:8" x14ac:dyDescent="0.25">
      <c r="B5" t="s">
        <v>233</v>
      </c>
      <c r="C5" s="979">
        <v>2015</v>
      </c>
      <c r="D5" s="979">
        <v>2016</v>
      </c>
      <c r="E5" s="979">
        <v>2017</v>
      </c>
      <c r="F5" s="979">
        <v>2018</v>
      </c>
      <c r="G5" s="980">
        <v>2019</v>
      </c>
      <c r="H5" s="980">
        <v>2020</v>
      </c>
    </row>
    <row r="6" spans="1:8" x14ac:dyDescent="0.25">
      <c r="B6" s="156" t="s">
        <v>282</v>
      </c>
      <c r="C6" s="157">
        <v>4546.9297278030026</v>
      </c>
      <c r="D6" s="157">
        <v>4753.5945204010004</v>
      </c>
      <c r="E6" s="157">
        <v>4885.8495182000061</v>
      </c>
      <c r="F6" s="157">
        <v>5250.9683365919973</v>
      </c>
      <c r="G6" s="157">
        <v>5489.9984801760038</v>
      </c>
      <c r="H6" s="1053">
        <v>6331.1182429660003</v>
      </c>
    </row>
    <row r="7" spans="1:8" x14ac:dyDescent="0.25">
      <c r="B7" s="158" t="s">
        <v>283</v>
      </c>
      <c r="C7" s="159">
        <v>1312.7333515790006</v>
      </c>
      <c r="D7" s="159">
        <v>1359.2973389359991</v>
      </c>
      <c r="E7" s="159">
        <v>1233.4911238099996</v>
      </c>
      <c r="F7" s="159">
        <v>1124.5486012020001</v>
      </c>
      <c r="G7" s="159">
        <v>1233.694970516</v>
      </c>
      <c r="H7" s="1054">
        <v>1185.7902916879996</v>
      </c>
    </row>
    <row r="8" spans="1:8" x14ac:dyDescent="0.25">
      <c r="B8" s="160" t="s">
        <v>284</v>
      </c>
      <c r="C8" s="157">
        <v>687.5339126390038</v>
      </c>
      <c r="D8" s="157">
        <v>651.97431207299906</v>
      </c>
      <c r="E8" s="157">
        <v>659.68453179299979</v>
      </c>
      <c r="F8" s="157">
        <v>738.14223250800001</v>
      </c>
      <c r="G8" s="157">
        <v>771.46367187699946</v>
      </c>
      <c r="H8" s="1053">
        <v>872.2323926619996</v>
      </c>
    </row>
    <row r="9" spans="1:8" x14ac:dyDescent="0.25">
      <c r="B9" s="161" t="s">
        <v>285</v>
      </c>
      <c r="C9" s="162">
        <v>6547.1969920210067</v>
      </c>
      <c r="D9" s="162">
        <v>6764.866171409999</v>
      </c>
      <c r="E9" s="162">
        <v>6779.0251738030056</v>
      </c>
      <c r="F9" s="162">
        <v>7113.6591703019976</v>
      </c>
      <c r="G9" s="162">
        <v>7495.1571225690041</v>
      </c>
      <c r="H9" s="162">
        <v>8389.1409273159989</v>
      </c>
    </row>
  </sheetData>
  <hyperlinks>
    <hyperlink ref="A1" location="Sommaire!A1" display="Retour sommaire"/>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dimension ref="A1:B3"/>
  <sheetViews>
    <sheetView showGridLines="0" workbookViewId="0">
      <selection activeCell="J33" sqref="J33"/>
    </sheetView>
  </sheetViews>
  <sheetFormatPr baseColWidth="10" defaultRowHeight="15" x14ac:dyDescent="0.25"/>
  <sheetData>
    <row r="1" spans="1:2" x14ac:dyDescent="0.25">
      <c r="A1" s="2" t="s">
        <v>6</v>
      </c>
    </row>
    <row r="2" spans="1:2" ht="23.25" x14ac:dyDescent="0.35">
      <c r="B2" s="3" t="s">
        <v>288</v>
      </c>
    </row>
    <row r="3" spans="1:2" x14ac:dyDescent="0.25">
      <c r="B3" s="4" t="s">
        <v>289</v>
      </c>
    </row>
  </sheetData>
  <hyperlinks>
    <hyperlink ref="A1" location="Sommaire!A1" display="Retour sommaire"/>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dimension ref="A1:I13"/>
  <sheetViews>
    <sheetView showGridLines="0" workbookViewId="0">
      <selection activeCell="A4" sqref="A4"/>
    </sheetView>
  </sheetViews>
  <sheetFormatPr baseColWidth="10" defaultRowHeight="15" x14ac:dyDescent="0.25"/>
  <cols>
    <col min="2" max="2" width="43.85546875" customWidth="1"/>
  </cols>
  <sheetData>
    <row r="1" spans="1:9" x14ac:dyDescent="0.25">
      <c r="A1" s="2" t="s">
        <v>6</v>
      </c>
    </row>
    <row r="2" spans="1:9" ht="23.25" x14ac:dyDescent="0.35">
      <c r="B2" s="3" t="s">
        <v>288</v>
      </c>
    </row>
    <row r="3" spans="1:9" x14ac:dyDescent="0.25">
      <c r="B3" s="4" t="s">
        <v>289</v>
      </c>
    </row>
    <row r="5" spans="1:9" x14ac:dyDescent="0.25">
      <c r="B5" s="163" t="s">
        <v>290</v>
      </c>
      <c r="C5" s="692">
        <v>2014</v>
      </c>
      <c r="D5" s="692">
        <v>2015</v>
      </c>
      <c r="E5" s="692">
        <v>2016</v>
      </c>
      <c r="F5" s="692">
        <v>2017</v>
      </c>
      <c r="G5" s="692">
        <v>2018</v>
      </c>
      <c r="H5" s="946">
        <v>2019</v>
      </c>
      <c r="I5" s="1082">
        <v>2020</v>
      </c>
    </row>
    <row r="6" spans="1:9" x14ac:dyDescent="0.25">
      <c r="B6" s="165" t="s">
        <v>291</v>
      </c>
      <c r="C6" s="166">
        <v>674.3191298590009</v>
      </c>
      <c r="D6" s="166">
        <v>698.94810036699948</v>
      </c>
      <c r="E6" s="166">
        <v>732.5843696680007</v>
      </c>
      <c r="F6" s="166">
        <v>720.41974296100011</v>
      </c>
      <c r="G6" s="166">
        <v>755.88859758899969</v>
      </c>
      <c r="H6" s="166">
        <v>808.34592409899972</v>
      </c>
      <c r="I6" s="166">
        <v>837.4587957359995</v>
      </c>
    </row>
    <row r="7" spans="1:9" x14ac:dyDescent="0.25">
      <c r="B7" s="158" t="s">
        <v>292</v>
      </c>
      <c r="C7" s="166">
        <v>364.28311803300033</v>
      </c>
      <c r="D7" s="166">
        <v>382.9518223529995</v>
      </c>
      <c r="E7" s="166">
        <v>402.47980212399921</v>
      </c>
      <c r="F7" s="166">
        <v>406.67952590000016</v>
      </c>
      <c r="G7" s="166">
        <v>437.03220228399994</v>
      </c>
      <c r="H7" s="166">
        <v>440.1925167949999</v>
      </c>
      <c r="I7" s="166">
        <v>430.90280781000001</v>
      </c>
    </row>
    <row r="8" spans="1:9" x14ac:dyDescent="0.25">
      <c r="B8" s="158" t="s">
        <v>293</v>
      </c>
      <c r="C8" s="166">
        <v>240.46878532500008</v>
      </c>
      <c r="D8" s="166">
        <v>231.67199068000014</v>
      </c>
      <c r="E8" s="166">
        <v>215.99723376900002</v>
      </c>
      <c r="F8" s="166">
        <v>198.69402874300002</v>
      </c>
      <c r="G8" s="166">
        <v>239.48907506299992</v>
      </c>
      <c r="H8" s="166">
        <v>283.76585135900012</v>
      </c>
      <c r="I8" s="166">
        <v>336.12683855599988</v>
      </c>
    </row>
    <row r="9" spans="1:9" x14ac:dyDescent="0.25">
      <c r="B9" s="158" t="s">
        <v>108</v>
      </c>
      <c r="C9" s="166">
        <v>448.69406578500013</v>
      </c>
      <c r="D9" s="166">
        <v>454.03727276099966</v>
      </c>
      <c r="E9" s="166">
        <v>437.61057860899928</v>
      </c>
      <c r="F9" s="166">
        <v>398.49707089399993</v>
      </c>
      <c r="G9" s="166">
        <v>387.87999803999992</v>
      </c>
      <c r="H9" s="166">
        <v>387.29990002400001</v>
      </c>
      <c r="I9" s="166">
        <v>388.19684012499988</v>
      </c>
    </row>
    <row r="10" spans="1:9" x14ac:dyDescent="0.25">
      <c r="B10" s="158" t="s">
        <v>294</v>
      </c>
      <c r="C10" s="166">
        <v>310.24659479599995</v>
      </c>
      <c r="D10" s="166">
        <v>274.85301885699988</v>
      </c>
      <c r="E10" s="166">
        <v>262.92624902100005</v>
      </c>
      <c r="F10" s="166">
        <v>238.25892336199968</v>
      </c>
      <c r="G10" s="166">
        <v>239.64566061599999</v>
      </c>
      <c r="H10" s="166">
        <v>243.08288602700003</v>
      </c>
      <c r="I10" s="166">
        <v>344.68732950599997</v>
      </c>
    </row>
    <row r="11" spans="1:9" x14ac:dyDescent="0.25">
      <c r="B11" s="158" t="s">
        <v>295</v>
      </c>
      <c r="C11" s="166">
        <v>327.10008205200023</v>
      </c>
      <c r="D11" s="166">
        <v>299.1871269519998</v>
      </c>
      <c r="E11" s="166">
        <v>305.78759248699993</v>
      </c>
      <c r="F11" s="166">
        <v>267.46636994999994</v>
      </c>
      <c r="G11" s="166">
        <v>317.733361167</v>
      </c>
      <c r="H11" s="166">
        <v>353.71691951100007</v>
      </c>
      <c r="I11" s="166">
        <v>389.80285526999978</v>
      </c>
    </row>
    <row r="12" spans="1:9" x14ac:dyDescent="0.25">
      <c r="B12" s="158" t="s">
        <v>296</v>
      </c>
      <c r="C12" s="166">
        <v>166.53838245599999</v>
      </c>
      <c r="D12" s="166">
        <v>191.65512036799981</v>
      </c>
      <c r="E12" s="166">
        <v>168.13467067800008</v>
      </c>
      <c r="F12" s="166">
        <v>153.76257569700022</v>
      </c>
      <c r="G12" s="166">
        <v>137.07029292600004</v>
      </c>
      <c r="H12" s="166">
        <v>122.69125682399999</v>
      </c>
      <c r="I12" s="166">
        <v>137.80474622599996</v>
      </c>
    </row>
    <row r="13" spans="1:9" x14ac:dyDescent="0.25">
      <c r="B13" s="161" t="s">
        <v>141</v>
      </c>
      <c r="C13" s="167">
        <v>2531.6501583060017</v>
      </c>
      <c r="D13" s="167">
        <v>2533.3044523379981</v>
      </c>
      <c r="E13" s="167">
        <v>2525.5204963559995</v>
      </c>
      <c r="F13" s="167">
        <v>2383.7782375070001</v>
      </c>
      <c r="G13" s="167">
        <v>2514.7391876849997</v>
      </c>
      <c r="H13" s="167">
        <v>2639.0952546389999</v>
      </c>
      <c r="I13" s="167">
        <v>2864.9802132289992</v>
      </c>
    </row>
  </sheetData>
  <hyperlinks>
    <hyperlink ref="A1" location="Sommaire!A1" display="Retour sommair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dimension ref="A1:T13"/>
  <sheetViews>
    <sheetView showGridLines="0" workbookViewId="0">
      <selection activeCell="A3" sqref="A3"/>
    </sheetView>
  </sheetViews>
  <sheetFormatPr baseColWidth="10" defaultRowHeight="15" x14ac:dyDescent="0.25"/>
  <cols>
    <col min="2" max="2" width="34.85546875" customWidth="1"/>
    <col min="3" max="3" width="9.5703125" bestFit="1" customWidth="1"/>
    <col min="4" max="4" width="11.140625" bestFit="1" customWidth="1"/>
    <col min="5" max="5" width="14.42578125" customWidth="1"/>
    <col min="6" max="6" width="9.5703125" bestFit="1" customWidth="1"/>
    <col min="8" max="8" width="14.42578125" customWidth="1"/>
    <col min="9" max="9" width="9.5703125" bestFit="1" customWidth="1"/>
    <col min="11" max="11" width="14.42578125" customWidth="1"/>
    <col min="12" max="12" width="9.5703125" bestFit="1" customWidth="1"/>
    <col min="14" max="14" width="14.42578125" customWidth="1"/>
    <col min="15" max="15" width="9.5703125" bestFit="1" customWidth="1"/>
    <col min="17" max="17" width="14.42578125" customWidth="1"/>
    <col min="20" max="20" width="14.42578125" customWidth="1"/>
  </cols>
  <sheetData>
    <row r="1" spans="1:20" x14ac:dyDescent="0.25">
      <c r="A1" s="2" t="s">
        <v>6</v>
      </c>
    </row>
    <row r="2" spans="1:20" ht="23.25" x14ac:dyDescent="0.35">
      <c r="B2" s="3" t="s">
        <v>299</v>
      </c>
    </row>
    <row r="3" spans="1:20" x14ac:dyDescent="0.25">
      <c r="B3" s="4" t="s">
        <v>300</v>
      </c>
    </row>
    <row r="5" spans="1:20" ht="45" x14ac:dyDescent="0.25">
      <c r="B5" s="108" t="s">
        <v>233</v>
      </c>
      <c r="C5" s="1214">
        <v>2020</v>
      </c>
      <c r="D5" s="1215"/>
      <c r="E5" s="1215"/>
      <c r="F5" s="1215"/>
      <c r="G5" s="1215"/>
      <c r="H5" s="1215"/>
      <c r="I5" s="1215"/>
      <c r="J5" s="1215"/>
      <c r="K5" s="1216"/>
      <c r="L5" s="1214">
        <v>2019</v>
      </c>
      <c r="M5" s="1215"/>
      <c r="N5" s="1215"/>
      <c r="O5" s="1215"/>
      <c r="P5" s="1215"/>
      <c r="Q5" s="1215"/>
      <c r="R5" s="1215"/>
      <c r="S5" s="1215"/>
      <c r="T5" s="1216"/>
    </row>
    <row r="6" spans="1:20" x14ac:dyDescent="0.25">
      <c r="B6" s="168"/>
      <c r="C6" s="1217" t="s">
        <v>234</v>
      </c>
      <c r="D6" s="1218"/>
      <c r="E6" s="1219"/>
      <c r="F6" s="1217" t="s">
        <v>235</v>
      </c>
      <c r="G6" s="1218"/>
      <c r="H6" s="1219"/>
      <c r="I6" s="1217" t="s">
        <v>103</v>
      </c>
      <c r="J6" s="1218"/>
      <c r="K6" s="1219"/>
      <c r="L6" s="1217" t="s">
        <v>234</v>
      </c>
      <c r="M6" s="1218"/>
      <c r="N6" s="1219"/>
      <c r="O6" s="1217" t="s">
        <v>235</v>
      </c>
      <c r="P6" s="1218"/>
      <c r="Q6" s="1219"/>
      <c r="R6" s="1217" t="s">
        <v>103</v>
      </c>
      <c r="S6" s="1218"/>
      <c r="T6" s="1219"/>
    </row>
    <row r="7" spans="1:20" x14ac:dyDescent="0.25">
      <c r="B7" s="108"/>
      <c r="C7" s="1222" t="s">
        <v>301</v>
      </c>
      <c r="D7" s="1223"/>
      <c r="E7" s="1224" t="s">
        <v>302</v>
      </c>
      <c r="F7" s="1222" t="s">
        <v>301</v>
      </c>
      <c r="G7" s="1223"/>
      <c r="H7" s="1224" t="s">
        <v>302</v>
      </c>
      <c r="I7" s="1222" t="s">
        <v>301</v>
      </c>
      <c r="J7" s="1223"/>
      <c r="K7" s="1220" t="s">
        <v>302</v>
      </c>
      <c r="L7" s="1222" t="s">
        <v>301</v>
      </c>
      <c r="M7" s="1223"/>
      <c r="N7" s="1224" t="s">
        <v>302</v>
      </c>
      <c r="O7" s="1222" t="s">
        <v>301</v>
      </c>
      <c r="P7" s="1223"/>
      <c r="Q7" s="1224" t="s">
        <v>302</v>
      </c>
      <c r="R7" s="1222" t="s">
        <v>301</v>
      </c>
      <c r="S7" s="1223"/>
      <c r="T7" s="1220" t="s">
        <v>302</v>
      </c>
    </row>
    <row r="8" spans="1:20" ht="30.75" customHeight="1" x14ac:dyDescent="0.25">
      <c r="B8" s="169"/>
      <c r="C8" s="170" t="s">
        <v>303</v>
      </c>
      <c r="D8" s="170" t="s">
        <v>304</v>
      </c>
      <c r="E8" s="1225"/>
      <c r="F8" s="170" t="s">
        <v>303</v>
      </c>
      <c r="G8" s="170" t="s">
        <v>304</v>
      </c>
      <c r="H8" s="1225"/>
      <c r="I8" s="170" t="s">
        <v>303</v>
      </c>
      <c r="J8" s="170" t="s">
        <v>304</v>
      </c>
      <c r="K8" s="1221"/>
      <c r="L8" s="170" t="s">
        <v>303</v>
      </c>
      <c r="M8" s="170" t="s">
        <v>304</v>
      </c>
      <c r="N8" s="1225"/>
      <c r="O8" s="170" t="s">
        <v>303</v>
      </c>
      <c r="P8" s="170" t="s">
        <v>304</v>
      </c>
      <c r="Q8" s="1225"/>
      <c r="R8" s="170" t="s">
        <v>303</v>
      </c>
      <c r="S8" s="170" t="s">
        <v>304</v>
      </c>
      <c r="T8" s="1221"/>
    </row>
    <row r="9" spans="1:20" x14ac:dyDescent="0.25">
      <c r="B9" s="171" t="s">
        <v>305</v>
      </c>
      <c r="C9" s="172">
        <v>162.93567624436</v>
      </c>
      <c r="D9" s="172">
        <v>497.54989028989996</v>
      </c>
      <c r="E9" s="173">
        <v>0.75330925534175408</v>
      </c>
      <c r="F9" s="172">
        <v>12.393682510049999</v>
      </c>
      <c r="G9" s="172">
        <v>60.912794100569997</v>
      </c>
      <c r="H9" s="173">
        <v>0.8309333215415442</v>
      </c>
      <c r="I9" s="174">
        <v>175.32935875441001</v>
      </c>
      <c r="J9" s="175">
        <v>558.46268439046992</v>
      </c>
      <c r="K9" s="173">
        <v>0.76106396847397684</v>
      </c>
      <c r="L9" s="172">
        <v>119.61494326022999</v>
      </c>
      <c r="M9" s="172">
        <v>478.95001561154021</v>
      </c>
      <c r="N9" s="173">
        <v>0.80016380597071513</v>
      </c>
      <c r="O9" s="172">
        <v>13.77746536139</v>
      </c>
      <c r="P9" s="172">
        <v>50.391478960619999</v>
      </c>
      <c r="Q9" s="173">
        <v>0.78529387530122863</v>
      </c>
      <c r="R9" s="174">
        <v>133.39240862162001</v>
      </c>
      <c r="S9" s="175">
        <v>529.34149457216017</v>
      </c>
      <c r="T9" s="173">
        <v>0.79872403089869282</v>
      </c>
    </row>
    <row r="10" spans="1:20" x14ac:dyDescent="0.25">
      <c r="B10" s="176" t="s">
        <v>306</v>
      </c>
      <c r="C10" s="177">
        <v>43.537492807100008</v>
      </c>
      <c r="D10" s="177">
        <v>163.67708910177998</v>
      </c>
      <c r="E10" s="178">
        <v>0.78989175179647786</v>
      </c>
      <c r="F10" s="177">
        <v>0.92104125303000006</v>
      </c>
      <c r="G10" s="177">
        <v>0.85518772149</v>
      </c>
      <c r="H10" s="178">
        <v>0.48146254438907687</v>
      </c>
      <c r="I10" s="179">
        <v>44.458534060130006</v>
      </c>
      <c r="J10" s="177">
        <v>164.53227682327</v>
      </c>
      <c r="K10" s="178">
        <v>0.78727038824240803</v>
      </c>
      <c r="L10" s="177">
        <v>50.029043481579997</v>
      </c>
      <c r="M10" s="177">
        <v>147.07942375811001</v>
      </c>
      <c r="N10" s="178">
        <v>0.74618521374455649</v>
      </c>
      <c r="O10" s="177">
        <v>1.0174424554100001</v>
      </c>
      <c r="P10" s="177">
        <v>0.95473224005000001</v>
      </c>
      <c r="Q10" s="178">
        <v>0.48410125241329771</v>
      </c>
      <c r="R10" s="179">
        <v>51.046485936989995</v>
      </c>
      <c r="S10" s="177">
        <v>148.03415599816</v>
      </c>
      <c r="T10" s="178">
        <v>0.74358890226193741</v>
      </c>
    </row>
    <row r="11" spans="1:20" x14ac:dyDescent="0.25">
      <c r="B11" s="171" t="s">
        <v>307</v>
      </c>
      <c r="C11" s="172">
        <v>231.08210625708998</v>
      </c>
      <c r="D11" s="172">
        <v>559.67979196820988</v>
      </c>
      <c r="E11" s="180">
        <v>0.70777283683532854</v>
      </c>
      <c r="F11" s="172">
        <v>11.053107768909999</v>
      </c>
      <c r="G11" s="172">
        <v>65.069003897550004</v>
      </c>
      <c r="H11" s="180">
        <v>0.85479767275321028</v>
      </c>
      <c r="I11" s="181">
        <v>242.13521402599997</v>
      </c>
      <c r="J11" s="172">
        <v>624.74879586575992</v>
      </c>
      <c r="K11" s="180">
        <v>0.72068326181696063</v>
      </c>
      <c r="L11" s="172">
        <v>222.96370889713</v>
      </c>
      <c r="M11" s="172">
        <v>490.05451199650003</v>
      </c>
      <c r="N11" s="180">
        <v>0.68729591704165949</v>
      </c>
      <c r="O11" s="172">
        <v>10.133149140650001</v>
      </c>
      <c r="P11" s="172">
        <v>65.923334806869988</v>
      </c>
      <c r="Q11" s="180">
        <v>0.86676810950606109</v>
      </c>
      <c r="R11" s="181">
        <v>233.09685803778001</v>
      </c>
      <c r="S11" s="172">
        <v>555.97784680336997</v>
      </c>
      <c r="T11" s="180">
        <v>0.70459468969455163</v>
      </c>
    </row>
    <row r="12" spans="1:20" x14ac:dyDescent="0.25">
      <c r="B12" s="182" t="s">
        <v>308</v>
      </c>
      <c r="C12" s="177">
        <v>3687.3709345273205</v>
      </c>
      <c r="D12" s="177">
        <v>1986.7661959672998</v>
      </c>
      <c r="E12" s="178">
        <v>0.3501441981882647</v>
      </c>
      <c r="F12" s="177">
        <v>215.39682025989001</v>
      </c>
      <c r="G12" s="177">
        <v>129.43477952537995</v>
      </c>
      <c r="H12" s="178">
        <v>0.37535649170777924</v>
      </c>
      <c r="I12" s="183">
        <v>3902.7677547872104</v>
      </c>
      <c r="J12" s="184">
        <v>2116.2009754926798</v>
      </c>
      <c r="K12" s="185">
        <v>0.35158863093051385</v>
      </c>
      <c r="L12" s="177">
        <v>3076.3391809915202</v>
      </c>
      <c r="M12" s="177">
        <v>1919.5666025088701</v>
      </c>
      <c r="N12" s="178">
        <v>0.38422794297852475</v>
      </c>
      <c r="O12" s="177">
        <v>217.45351939303995</v>
      </c>
      <c r="P12" s="177">
        <v>140.20508479251001</v>
      </c>
      <c r="Q12" s="178">
        <v>0.39200814170759585</v>
      </c>
      <c r="R12" s="183">
        <v>3293.7927003845602</v>
      </c>
      <c r="S12" s="184">
        <v>2059.7716873013801</v>
      </c>
      <c r="T12" s="185">
        <v>0.3847477191157328</v>
      </c>
    </row>
    <row r="13" spans="1:20" x14ac:dyDescent="0.25">
      <c r="B13" s="186" t="s">
        <v>237</v>
      </c>
      <c r="C13" s="187">
        <v>4124.9262098358704</v>
      </c>
      <c r="D13" s="187">
        <v>3207.6729673271893</v>
      </c>
      <c r="E13" s="188">
        <v>0.4374537445490399</v>
      </c>
      <c r="F13" s="187">
        <v>239.76465179188</v>
      </c>
      <c r="G13" s="187">
        <v>256.27176524498998</v>
      </c>
      <c r="H13" s="188">
        <v>0.51663901367536391</v>
      </c>
      <c r="I13" s="187">
        <v>4364.6908616277506</v>
      </c>
      <c r="J13" s="187">
        <v>3463.9447325721794</v>
      </c>
      <c r="K13" s="189">
        <v>0.44247106547385379</v>
      </c>
      <c r="L13" s="187">
        <v>3468.9468766304599</v>
      </c>
      <c r="M13" s="187">
        <v>3035.6505538750203</v>
      </c>
      <c r="N13" s="188">
        <v>0.46669307152481471</v>
      </c>
      <c r="O13" s="187">
        <v>242.38157635048995</v>
      </c>
      <c r="P13" s="187">
        <v>257.47463080005002</v>
      </c>
      <c r="Q13" s="188">
        <v>0.51509739624481099</v>
      </c>
      <c r="R13" s="187">
        <v>3711.3284529809503</v>
      </c>
      <c r="S13" s="187">
        <v>3293.1251846750702</v>
      </c>
      <c r="T13" s="189">
        <v>0.47014733125952785</v>
      </c>
    </row>
  </sheetData>
  <mergeCells count="20">
    <mergeCell ref="T7:T8"/>
    <mergeCell ref="C7:D7"/>
    <mergeCell ref="E7:E8"/>
    <mergeCell ref="F7:G7"/>
    <mergeCell ref="H7:H8"/>
    <mergeCell ref="I7:J7"/>
    <mergeCell ref="K7:K8"/>
    <mergeCell ref="L7:M7"/>
    <mergeCell ref="N7:N8"/>
    <mergeCell ref="O7:P7"/>
    <mergeCell ref="Q7:Q8"/>
    <mergeCell ref="R7:S7"/>
    <mergeCell ref="C5:K5"/>
    <mergeCell ref="L5:T5"/>
    <mergeCell ref="C6:E6"/>
    <mergeCell ref="F6:H6"/>
    <mergeCell ref="I6:K6"/>
    <mergeCell ref="L6:N6"/>
    <mergeCell ref="O6:Q6"/>
    <mergeCell ref="R6:T6"/>
  </mergeCells>
  <hyperlinks>
    <hyperlink ref="A1" location="Sommaire!A1" display="Retour sommaire"/>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dimension ref="A1:T12"/>
  <sheetViews>
    <sheetView showGridLines="0" workbookViewId="0">
      <selection activeCell="R28" sqref="R28"/>
    </sheetView>
  </sheetViews>
  <sheetFormatPr baseColWidth="10" defaultRowHeight="15" x14ac:dyDescent="0.25"/>
  <cols>
    <col min="2" max="2" width="20.7109375" customWidth="1"/>
    <col min="3" max="3" width="8.5703125" bestFit="1" customWidth="1"/>
    <col min="4" max="4" width="10.28515625" bestFit="1" customWidth="1"/>
    <col min="12" max="12" width="8.5703125" bestFit="1" customWidth="1"/>
    <col min="15" max="15" width="8.5703125" bestFit="1" customWidth="1"/>
    <col min="18" max="18" width="8.5703125" bestFit="1" customWidth="1"/>
  </cols>
  <sheetData>
    <row r="1" spans="1:20" x14ac:dyDescent="0.25">
      <c r="A1" s="2" t="s">
        <v>6</v>
      </c>
    </row>
    <row r="2" spans="1:20" ht="23.25" x14ac:dyDescent="0.35">
      <c r="B2" s="3" t="s">
        <v>311</v>
      </c>
    </row>
    <row r="3" spans="1:20" x14ac:dyDescent="0.25">
      <c r="B3" s="4" t="s">
        <v>312</v>
      </c>
    </row>
    <row r="5" spans="1:20" ht="25.5" x14ac:dyDescent="0.25">
      <c r="B5" s="190" t="s">
        <v>233</v>
      </c>
      <c r="C5" s="1226">
        <v>2020</v>
      </c>
      <c r="D5" s="1227"/>
      <c r="E5" s="1227"/>
      <c r="F5" s="1227"/>
      <c r="G5" s="1227"/>
      <c r="H5" s="1227"/>
      <c r="I5" s="1227"/>
      <c r="J5" s="1227"/>
      <c r="K5" s="1228"/>
      <c r="L5" s="1227">
        <v>2019</v>
      </c>
      <c r="M5" s="1227"/>
      <c r="N5" s="1227"/>
      <c r="O5" s="1227"/>
      <c r="P5" s="1227"/>
      <c r="Q5" s="1227"/>
      <c r="R5" s="1227"/>
      <c r="S5" s="1227"/>
      <c r="T5" s="1227"/>
    </row>
    <row r="6" spans="1:20" x14ac:dyDescent="0.25">
      <c r="B6" s="191"/>
      <c r="C6" s="1229" t="s">
        <v>234</v>
      </c>
      <c r="D6" s="1230"/>
      <c r="E6" s="1231"/>
      <c r="F6" s="1229" t="s">
        <v>235</v>
      </c>
      <c r="G6" s="1230"/>
      <c r="H6" s="1231"/>
      <c r="I6" s="1229" t="s">
        <v>103</v>
      </c>
      <c r="J6" s="1230"/>
      <c r="K6" s="1231"/>
      <c r="L6" s="1229" t="s">
        <v>234</v>
      </c>
      <c r="M6" s="1230"/>
      <c r="N6" s="1231"/>
      <c r="O6" s="1229" t="s">
        <v>235</v>
      </c>
      <c r="P6" s="1230"/>
      <c r="Q6" s="1231"/>
      <c r="R6" s="1229" t="s">
        <v>103</v>
      </c>
      <c r="S6" s="1230"/>
      <c r="T6" s="1230"/>
    </row>
    <row r="7" spans="1:20" x14ac:dyDescent="0.25">
      <c r="B7" s="190"/>
      <c r="C7" s="1234" t="s">
        <v>301</v>
      </c>
      <c r="D7" s="1235"/>
      <c r="E7" s="1236" t="s">
        <v>302</v>
      </c>
      <c r="F7" s="1234" t="s">
        <v>301</v>
      </c>
      <c r="G7" s="1235"/>
      <c r="H7" s="1236" t="s">
        <v>302</v>
      </c>
      <c r="I7" s="1234" t="s">
        <v>301</v>
      </c>
      <c r="J7" s="1235"/>
      <c r="K7" s="1238" t="s">
        <v>302</v>
      </c>
      <c r="L7" s="1234" t="s">
        <v>301</v>
      </c>
      <c r="M7" s="1235"/>
      <c r="N7" s="1236" t="s">
        <v>302</v>
      </c>
      <c r="O7" s="1234" t="s">
        <v>301</v>
      </c>
      <c r="P7" s="1235"/>
      <c r="Q7" s="1236" t="s">
        <v>302</v>
      </c>
      <c r="R7" s="1234" t="s">
        <v>301</v>
      </c>
      <c r="S7" s="1235"/>
      <c r="T7" s="1232" t="s">
        <v>302</v>
      </c>
    </row>
    <row r="8" spans="1:20" ht="25.5" customHeight="1" x14ac:dyDescent="0.25">
      <c r="B8" s="192"/>
      <c r="C8" s="193" t="s">
        <v>303</v>
      </c>
      <c r="D8" s="193" t="s">
        <v>304</v>
      </c>
      <c r="E8" s="1237"/>
      <c r="F8" s="193" t="s">
        <v>303</v>
      </c>
      <c r="G8" s="193" t="s">
        <v>304</v>
      </c>
      <c r="H8" s="1237"/>
      <c r="I8" s="193" t="s">
        <v>303</v>
      </c>
      <c r="J8" s="193" t="s">
        <v>304</v>
      </c>
      <c r="K8" s="1239"/>
      <c r="L8" s="193" t="s">
        <v>303</v>
      </c>
      <c r="M8" s="193" t="s">
        <v>304</v>
      </c>
      <c r="N8" s="1237"/>
      <c r="O8" s="193" t="s">
        <v>303</v>
      </c>
      <c r="P8" s="193" t="s">
        <v>304</v>
      </c>
      <c r="Q8" s="1237"/>
      <c r="R8" s="193" t="s">
        <v>303</v>
      </c>
      <c r="S8" s="193" t="s">
        <v>304</v>
      </c>
      <c r="T8" s="1233"/>
    </row>
    <row r="9" spans="1:20" x14ac:dyDescent="0.25">
      <c r="B9" s="194" t="s">
        <v>305</v>
      </c>
      <c r="C9" s="195">
        <v>137.23916916090002</v>
      </c>
      <c r="D9" s="196">
        <v>525.19068431997005</v>
      </c>
      <c r="E9" s="197">
        <v>0.79282460106568364</v>
      </c>
      <c r="F9" s="195">
        <v>14.41884471935</v>
      </c>
      <c r="G9" s="196">
        <v>83.221396234929998</v>
      </c>
      <c r="H9" s="197">
        <v>0.85232682162161377</v>
      </c>
      <c r="I9" s="195">
        <v>151.65801388025002</v>
      </c>
      <c r="J9" s="196">
        <v>608.41208055490006</v>
      </c>
      <c r="K9" s="197">
        <v>0.80046838444162782</v>
      </c>
      <c r="L9" s="198">
        <v>111.35012614274</v>
      </c>
      <c r="M9" s="199">
        <v>478.92969469668992</v>
      </c>
      <c r="N9" s="197">
        <v>0.81136043921611567</v>
      </c>
      <c r="O9" s="198">
        <v>14.95252424563</v>
      </c>
      <c r="P9" s="199">
        <v>71.975730450469996</v>
      </c>
      <c r="Q9" s="197">
        <v>0.82799005573154749</v>
      </c>
      <c r="R9" s="195">
        <v>126.30265038837</v>
      </c>
      <c r="S9" s="196">
        <v>550.90542514715992</v>
      </c>
      <c r="T9" s="200">
        <v>0.81349506163450425</v>
      </c>
    </row>
    <row r="10" spans="1:20" x14ac:dyDescent="0.25">
      <c r="B10" s="201" t="s">
        <v>313</v>
      </c>
      <c r="C10" s="202">
        <v>34.483823674070003</v>
      </c>
      <c r="D10" s="203">
        <v>127.18204363702998</v>
      </c>
      <c r="E10" s="204">
        <v>0.78669694322233508</v>
      </c>
      <c r="F10" s="202">
        <v>6.1839501569899999</v>
      </c>
      <c r="G10" s="203">
        <v>11.68732660153</v>
      </c>
      <c r="H10" s="204">
        <v>0.65397267131225822</v>
      </c>
      <c r="I10" s="202">
        <v>40.667773831060003</v>
      </c>
      <c r="J10" s="203">
        <v>138.86937023855998</v>
      </c>
      <c r="K10" s="204">
        <v>0.77348545872329311</v>
      </c>
      <c r="L10" s="205">
        <v>38.56694770232</v>
      </c>
      <c r="M10" s="206">
        <v>86.336180298569985</v>
      </c>
      <c r="N10" s="204">
        <v>0.69122512526631685</v>
      </c>
      <c r="O10" s="205">
        <v>8.40426393115</v>
      </c>
      <c r="P10" s="206">
        <v>14.897546974540001</v>
      </c>
      <c r="Q10" s="204">
        <v>0.63933000893515157</v>
      </c>
      <c r="R10" s="202">
        <v>46.971211633469999</v>
      </c>
      <c r="S10" s="203">
        <v>101.23372727310999</v>
      </c>
      <c r="T10" s="207">
        <v>0.68306581427034629</v>
      </c>
    </row>
    <row r="11" spans="1:20" x14ac:dyDescent="0.25">
      <c r="B11" s="194" t="s">
        <v>314</v>
      </c>
      <c r="C11" s="208">
        <v>3049.1933484699903</v>
      </c>
      <c r="D11" s="209">
        <v>2004.2851329779805</v>
      </c>
      <c r="E11" s="210">
        <v>0.39661495350895282</v>
      </c>
      <c r="F11" s="208">
        <v>91.946272401459993</v>
      </c>
      <c r="G11" s="209">
        <v>84.072661434769998</v>
      </c>
      <c r="H11" s="210">
        <v>0.47763419310897631</v>
      </c>
      <c r="I11" s="208">
        <v>3141.1396208714505</v>
      </c>
      <c r="J11" s="209">
        <v>2088.3577944127505</v>
      </c>
      <c r="K11" s="210">
        <v>0.39934196894507068</v>
      </c>
      <c r="L11" s="211">
        <v>2446.9714574340405</v>
      </c>
      <c r="M11" s="212">
        <v>1820.1457690093998</v>
      </c>
      <c r="N11" s="210">
        <v>0.42655162078274</v>
      </c>
      <c r="O11" s="211">
        <v>81.67497140975</v>
      </c>
      <c r="P11" s="212">
        <v>92.361695503329997</v>
      </c>
      <c r="Q11" s="210">
        <v>0.53070250735989244</v>
      </c>
      <c r="R11" s="208">
        <v>2528.6464288437905</v>
      </c>
      <c r="S11" s="209">
        <v>1912.5074645127297</v>
      </c>
      <c r="T11" s="213">
        <v>0.43063300899652029</v>
      </c>
    </row>
    <row r="12" spans="1:20" x14ac:dyDescent="0.25">
      <c r="B12" s="214" t="s">
        <v>237</v>
      </c>
      <c r="C12" s="215">
        <v>3220.9163413049605</v>
      </c>
      <c r="D12" s="215">
        <v>2656.6578609349808</v>
      </c>
      <c r="E12" s="216">
        <v>0.45199903387396279</v>
      </c>
      <c r="F12" s="215">
        <v>112.54906727779999</v>
      </c>
      <c r="G12" s="215">
        <v>178.98138427123001</v>
      </c>
      <c r="H12" s="216">
        <v>0.61393718330357228</v>
      </c>
      <c r="I12" s="215">
        <v>3333.4654085827606</v>
      </c>
      <c r="J12" s="215">
        <v>2835.6392452062105</v>
      </c>
      <c r="K12" s="216">
        <v>0.45965166816623931</v>
      </c>
      <c r="L12" s="217">
        <v>2596.8885312791003</v>
      </c>
      <c r="M12" s="217">
        <v>2385.4116440046596</v>
      </c>
      <c r="N12" s="216">
        <v>0.47877718324524715</v>
      </c>
      <c r="O12" s="217">
        <v>105.03175958653</v>
      </c>
      <c r="P12" s="217">
        <v>179.23497292834</v>
      </c>
      <c r="Q12" s="216">
        <v>0.63051687878729956</v>
      </c>
      <c r="R12" s="215">
        <v>2701.9202908656307</v>
      </c>
      <c r="S12" s="215">
        <v>2564.6466169329997</v>
      </c>
      <c r="T12" s="218">
        <v>0.48696744232667405</v>
      </c>
    </row>
  </sheetData>
  <mergeCells count="20">
    <mergeCell ref="T7:T8"/>
    <mergeCell ref="C7:D7"/>
    <mergeCell ref="E7:E8"/>
    <mergeCell ref="F7:G7"/>
    <mergeCell ref="H7:H8"/>
    <mergeCell ref="I7:J7"/>
    <mergeCell ref="K7:K8"/>
    <mergeCell ref="L7:M7"/>
    <mergeCell ref="N7:N8"/>
    <mergeCell ref="O7:P7"/>
    <mergeCell ref="Q7:Q8"/>
    <mergeCell ref="R7:S7"/>
    <mergeCell ref="C5:K5"/>
    <mergeCell ref="L5:T5"/>
    <mergeCell ref="C6:E6"/>
    <mergeCell ref="F6:H6"/>
    <mergeCell ref="I6:K6"/>
    <mergeCell ref="L6:N6"/>
    <mergeCell ref="O6:Q6"/>
    <mergeCell ref="R6:T6"/>
  </mergeCells>
  <hyperlinks>
    <hyperlink ref="A1" location="Sommaire!A1" display="Retour sommair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11"/>
  <sheetViews>
    <sheetView showGridLines="0" workbookViewId="0">
      <selection activeCell="J17" sqref="J17"/>
    </sheetView>
  </sheetViews>
  <sheetFormatPr baseColWidth="10" defaultRowHeight="15" x14ac:dyDescent="0.25"/>
  <cols>
    <col min="11" max="11" width="17.85546875" customWidth="1"/>
  </cols>
  <sheetData>
    <row r="1" spans="1:13" x14ac:dyDescent="0.25">
      <c r="A1" s="2" t="s">
        <v>6</v>
      </c>
    </row>
    <row r="2" spans="1:13" ht="23.25" x14ac:dyDescent="0.35">
      <c r="B2" s="3" t="s">
        <v>18</v>
      </c>
    </row>
    <row r="3" spans="1:13" x14ac:dyDescent="0.25">
      <c r="B3" s="4" t="s">
        <v>8</v>
      </c>
    </row>
    <row r="8" spans="1:13" x14ac:dyDescent="0.25">
      <c r="K8" s="491"/>
      <c r="L8" s="883">
        <v>2019</v>
      </c>
      <c r="M8" s="883">
        <v>2020</v>
      </c>
    </row>
    <row r="9" spans="1:13" x14ac:dyDescent="0.25">
      <c r="K9" s="884" t="s">
        <v>1016</v>
      </c>
      <c r="L9" s="885">
        <v>1019.5812883464124</v>
      </c>
      <c r="M9" s="885">
        <v>1489.7303168660328</v>
      </c>
    </row>
    <row r="10" spans="1:13" x14ac:dyDescent="0.25">
      <c r="K10" s="1105" t="s">
        <v>247</v>
      </c>
      <c r="L10" s="1106">
        <v>7651.6234757751272</v>
      </c>
      <c r="M10" s="1106">
        <v>8150.8424293207008</v>
      </c>
    </row>
    <row r="11" spans="1:13" x14ac:dyDescent="0.25">
      <c r="K11" s="898" t="s">
        <v>237</v>
      </c>
      <c r="L11" s="899">
        <v>8671.2047641215395</v>
      </c>
      <c r="M11" s="899">
        <v>9640.5727461867336</v>
      </c>
    </row>
  </sheetData>
  <hyperlinks>
    <hyperlink ref="A1" location="Sommaire!A1" display="Retour sommaire"/>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317</v>
      </c>
    </row>
    <row r="3" spans="1:2" x14ac:dyDescent="0.25">
      <c r="B3" s="4" t="s">
        <v>318</v>
      </c>
    </row>
  </sheetData>
  <hyperlinks>
    <hyperlink ref="A1" location="Sommaire!A1" display="Retour sommaire"/>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dimension ref="A1:AD11"/>
  <sheetViews>
    <sheetView showGridLines="0" workbookViewId="0">
      <selection activeCell="A23" sqref="A23"/>
    </sheetView>
  </sheetViews>
  <sheetFormatPr baseColWidth="10" defaultRowHeight="15" x14ac:dyDescent="0.25"/>
  <cols>
    <col min="2" max="2" width="40.140625" customWidth="1"/>
    <col min="3" max="29" width="5.42578125" bestFit="1" customWidth="1"/>
    <col min="30" max="30" width="6.42578125" bestFit="1" customWidth="1"/>
  </cols>
  <sheetData>
    <row r="1" spans="1:30" x14ac:dyDescent="0.25">
      <c r="A1" s="2" t="s">
        <v>6</v>
      </c>
    </row>
    <row r="2" spans="1:30" ht="23.25" x14ac:dyDescent="0.35">
      <c r="B2" s="3" t="s">
        <v>317</v>
      </c>
    </row>
    <row r="3" spans="1:30" x14ac:dyDescent="0.25">
      <c r="B3" s="4" t="s">
        <v>318</v>
      </c>
    </row>
    <row r="5" spans="1:30" x14ac:dyDescent="0.25">
      <c r="B5" s="219" t="s">
        <v>233</v>
      </c>
      <c r="C5" s="269">
        <v>1993</v>
      </c>
      <c r="D5" s="269">
        <v>1994</v>
      </c>
      <c r="E5" s="269">
        <v>1995</v>
      </c>
      <c r="F5" s="269">
        <v>1996</v>
      </c>
      <c r="G5" s="269">
        <v>1997</v>
      </c>
      <c r="H5" s="269">
        <v>1998</v>
      </c>
      <c r="I5" s="269">
        <v>1999</v>
      </c>
      <c r="J5" s="269">
        <v>2000</v>
      </c>
      <c r="K5" s="269">
        <v>2001</v>
      </c>
      <c r="L5" s="269">
        <v>2002</v>
      </c>
      <c r="M5" s="269">
        <v>2003</v>
      </c>
      <c r="N5" s="269">
        <v>2004</v>
      </c>
      <c r="O5" s="269">
        <v>2005</v>
      </c>
      <c r="P5" s="451">
        <v>2006</v>
      </c>
      <c r="Q5" s="451">
        <v>2007</v>
      </c>
      <c r="R5" s="451">
        <v>2008</v>
      </c>
      <c r="S5" s="451">
        <v>2009</v>
      </c>
      <c r="T5" s="451">
        <v>2010</v>
      </c>
      <c r="U5" s="451">
        <v>2011</v>
      </c>
      <c r="V5" s="451">
        <v>2012</v>
      </c>
      <c r="W5" s="451">
        <v>2013</v>
      </c>
      <c r="X5" s="451">
        <v>2014</v>
      </c>
      <c r="Y5" s="451">
        <v>2015</v>
      </c>
      <c r="Z5" s="451">
        <v>2016</v>
      </c>
      <c r="AA5" s="451">
        <v>2017</v>
      </c>
      <c r="AB5" s="451">
        <v>2018</v>
      </c>
      <c r="AC5" s="978">
        <v>2019</v>
      </c>
      <c r="AD5" s="978">
        <v>2020</v>
      </c>
    </row>
    <row r="6" spans="1:30" x14ac:dyDescent="0.25">
      <c r="B6" s="220" t="s">
        <v>319</v>
      </c>
      <c r="C6" s="221">
        <v>811.05153399999995</v>
      </c>
      <c r="D6" s="221">
        <v>789.98969599999998</v>
      </c>
      <c r="E6" s="221">
        <v>798.24248399999988</v>
      </c>
      <c r="F6" s="221">
        <v>769.67968299999995</v>
      </c>
      <c r="G6" s="221">
        <v>801.35843299999988</v>
      </c>
      <c r="H6" s="221">
        <v>791.11491799999999</v>
      </c>
      <c r="I6" s="221">
        <v>871.92824300000007</v>
      </c>
      <c r="J6" s="221">
        <v>835.96110299999998</v>
      </c>
      <c r="K6" s="221">
        <v>968.83874600000001</v>
      </c>
      <c r="L6" s="221">
        <v>962.13556600000004</v>
      </c>
      <c r="M6" s="221">
        <v>952.221498</v>
      </c>
      <c r="N6" s="221">
        <v>1017.704289</v>
      </c>
      <c r="O6" s="221">
        <v>1045.706539</v>
      </c>
      <c r="P6" s="221">
        <v>1170.1955090000001</v>
      </c>
      <c r="Q6" s="221">
        <v>1427.589608</v>
      </c>
      <c r="R6" s="221">
        <v>1654.9172319999998</v>
      </c>
      <c r="S6" s="221">
        <v>1726.5104549999999</v>
      </c>
      <c r="T6" s="221">
        <v>1684.2310520259998</v>
      </c>
      <c r="U6" s="221">
        <v>1957.7063554192227</v>
      </c>
      <c r="V6" s="221">
        <v>1995.1437553637895</v>
      </c>
      <c r="W6" s="221">
        <v>1962.2058474157755</v>
      </c>
      <c r="X6" s="221">
        <v>1957.9841723509026</v>
      </c>
      <c r="Y6" s="221">
        <v>2012.513971319192</v>
      </c>
      <c r="Z6" s="221">
        <v>2052.8603402437302</v>
      </c>
      <c r="AA6" s="221">
        <v>2284.5631231324724</v>
      </c>
      <c r="AB6" s="221">
        <v>2318.441675019053</v>
      </c>
      <c r="AC6" s="221">
        <v>2400.0732260405011</v>
      </c>
      <c r="AD6" s="221">
        <v>3021.0856268859334</v>
      </c>
    </row>
    <row r="7" spans="1:30" x14ac:dyDescent="0.25">
      <c r="B7" s="222" t="s">
        <v>320</v>
      </c>
      <c r="C7" s="221">
        <v>953.35825499999999</v>
      </c>
      <c r="D7" s="221">
        <v>946.63235699999996</v>
      </c>
      <c r="E7" s="221">
        <v>967.301152</v>
      </c>
      <c r="F7" s="221">
        <v>964.64831700000002</v>
      </c>
      <c r="G7" s="221">
        <v>1007.514779</v>
      </c>
      <c r="H7" s="221">
        <v>1025.589444</v>
      </c>
      <c r="I7" s="221">
        <v>1101.103488</v>
      </c>
      <c r="J7" s="221">
        <v>1211.334836</v>
      </c>
      <c r="K7" s="221">
        <v>1278.520078</v>
      </c>
      <c r="L7" s="221">
        <v>1290.551541</v>
      </c>
      <c r="M7" s="221">
        <v>1321.9946459999999</v>
      </c>
      <c r="N7" s="221">
        <v>1435.7054950000002</v>
      </c>
      <c r="O7" s="221">
        <v>1647.5473919999999</v>
      </c>
      <c r="P7" s="221">
        <v>1844.037392</v>
      </c>
      <c r="Q7" s="221">
        <v>2141.7656579999998</v>
      </c>
      <c r="R7" s="221">
        <v>2288.4181309999999</v>
      </c>
      <c r="S7" s="221">
        <v>2218.1858999999999</v>
      </c>
      <c r="T7" s="221">
        <v>2393</v>
      </c>
      <c r="U7" s="221">
        <v>2433.793318256789</v>
      </c>
      <c r="V7" s="221">
        <v>2408.7587898637653</v>
      </c>
      <c r="W7" s="221">
        <v>2385.5812452098044</v>
      </c>
      <c r="X7" s="221">
        <v>2410.597662154531</v>
      </c>
      <c r="Y7" s="221">
        <v>2484.3907728935374</v>
      </c>
      <c r="Z7" s="221">
        <v>2620.3112514705799</v>
      </c>
      <c r="AA7" s="221">
        <v>2749.3400023823233</v>
      </c>
      <c r="AB7" s="223">
        <v>2947.0358948749781</v>
      </c>
      <c r="AC7" s="221">
        <v>3109.8626192111642</v>
      </c>
      <c r="AD7" s="221">
        <v>3301.1539001302986</v>
      </c>
    </row>
    <row r="8" spans="1:30" x14ac:dyDescent="0.25">
      <c r="B8" s="222" t="s">
        <v>321</v>
      </c>
      <c r="C8" s="221">
        <v>430.94664299999999</v>
      </c>
      <c r="D8" s="221">
        <v>484.42377199999999</v>
      </c>
      <c r="E8" s="221">
        <v>572.13134400000001</v>
      </c>
      <c r="F8" s="221">
        <v>774.08926100000008</v>
      </c>
      <c r="G8" s="221">
        <v>908.27240700000004</v>
      </c>
      <c r="H8" s="221">
        <v>912.36339099999998</v>
      </c>
      <c r="I8" s="221">
        <v>1026.4686409999999</v>
      </c>
      <c r="J8" s="221">
        <v>987.28375899999992</v>
      </c>
      <c r="K8" s="221">
        <v>1075.8828119999998</v>
      </c>
      <c r="L8" s="221">
        <v>1070.3619630000001</v>
      </c>
      <c r="M8" s="221">
        <v>1185.6722080000002</v>
      </c>
      <c r="N8" s="221">
        <v>1382.7904979999998</v>
      </c>
      <c r="O8" s="221">
        <v>1898.794967</v>
      </c>
      <c r="P8" s="221">
        <v>2203.1254859999999</v>
      </c>
      <c r="Q8" s="221">
        <v>2539.9238580000001</v>
      </c>
      <c r="R8" s="221">
        <v>2509.4509900000003</v>
      </c>
      <c r="S8" s="221">
        <v>2223.9782999999998</v>
      </c>
      <c r="T8" s="221">
        <v>2303.169318147</v>
      </c>
      <c r="U8" s="221">
        <v>2251.4735217000766</v>
      </c>
      <c r="V8" s="221">
        <v>2176.5402834957008</v>
      </c>
      <c r="W8" s="221">
        <v>2195.7632100228739</v>
      </c>
      <c r="X8" s="221">
        <v>2585.8481227925308</v>
      </c>
      <c r="Y8" s="221">
        <v>2507.0186032962492</v>
      </c>
      <c r="Z8" s="221">
        <v>2493.7056274806846</v>
      </c>
      <c r="AA8" s="221">
        <v>2362.4647083431705</v>
      </c>
      <c r="AB8" s="221">
        <v>2945.7359938781478</v>
      </c>
      <c r="AC8" s="221">
        <v>3240.5099633348491</v>
      </c>
      <c r="AD8" s="221">
        <v>3534.8964145295286</v>
      </c>
    </row>
    <row r="9" spans="1:30" x14ac:dyDescent="0.25">
      <c r="B9" s="222" t="s">
        <v>322</v>
      </c>
      <c r="C9" s="221">
        <v>166.98409599999999</v>
      </c>
      <c r="D9" s="221">
        <v>165.17460299999999</v>
      </c>
      <c r="E9" s="221">
        <v>175.94445499999998</v>
      </c>
      <c r="F9" s="221">
        <v>160.671516</v>
      </c>
      <c r="G9" s="221">
        <v>164.18410399999999</v>
      </c>
      <c r="H9" s="221">
        <v>173.32486499999999</v>
      </c>
      <c r="I9" s="221">
        <v>215.09742199999999</v>
      </c>
      <c r="J9" s="221">
        <v>234.67325599999998</v>
      </c>
      <c r="K9" s="221">
        <v>257.74106999999998</v>
      </c>
      <c r="L9" s="221">
        <v>282.37117899999998</v>
      </c>
      <c r="M9" s="221">
        <v>307.37945200000001</v>
      </c>
      <c r="N9" s="221">
        <v>325.00747899999999</v>
      </c>
      <c r="O9" s="221">
        <v>342.62193099999996</v>
      </c>
      <c r="P9" s="221">
        <v>411.07880299999999</v>
      </c>
      <c r="Q9" s="221">
        <v>429.82706999999999</v>
      </c>
      <c r="R9" s="221">
        <v>457.49013100000002</v>
      </c>
      <c r="S9" s="221">
        <v>481.374596</v>
      </c>
      <c r="T9" s="221">
        <v>496.37316273600004</v>
      </c>
      <c r="U9" s="221">
        <v>490.48174975367249</v>
      </c>
      <c r="V9" s="221">
        <v>485.37037538308886</v>
      </c>
      <c r="W9" s="221">
        <v>445.72270311362269</v>
      </c>
      <c r="X9" s="221">
        <v>450.64125402803313</v>
      </c>
      <c r="Y9" s="221">
        <v>466.99635636349382</v>
      </c>
      <c r="Z9" s="221">
        <v>495.84800457056019</v>
      </c>
      <c r="AA9" s="221">
        <v>507.11629711331295</v>
      </c>
      <c r="AB9" s="221">
        <v>520.91322648273388</v>
      </c>
      <c r="AC9" s="221">
        <v>530.68304926374515</v>
      </c>
      <c r="AD9" s="221">
        <v>554.4033919667786</v>
      </c>
    </row>
    <row r="10" spans="1:30" x14ac:dyDescent="0.25">
      <c r="B10" s="222" t="s">
        <v>323</v>
      </c>
      <c r="C10" s="221">
        <v>99.230623000000008</v>
      </c>
      <c r="D10" s="221">
        <v>100.15672000000001</v>
      </c>
      <c r="E10" s="221">
        <v>114.61141000000001</v>
      </c>
      <c r="F10" s="221">
        <v>128.399597</v>
      </c>
      <c r="G10" s="221">
        <v>151.53001399999999</v>
      </c>
      <c r="H10" s="221">
        <v>149.89237400000002</v>
      </c>
      <c r="I10" s="221">
        <v>178.63939999999999</v>
      </c>
      <c r="J10" s="221">
        <v>182.81665900000002</v>
      </c>
      <c r="K10" s="221">
        <v>201.737548</v>
      </c>
      <c r="L10" s="221">
        <v>187.86604800000001</v>
      </c>
      <c r="M10" s="221">
        <v>192.80009799999999</v>
      </c>
      <c r="N10" s="221">
        <v>229.038309</v>
      </c>
      <c r="O10" s="221">
        <v>340.41589600000003</v>
      </c>
      <c r="P10" s="221">
        <v>412.163251</v>
      </c>
      <c r="Q10" s="221">
        <v>521.80006800000001</v>
      </c>
      <c r="R10" s="221">
        <v>752.06797400000005</v>
      </c>
      <c r="S10" s="221">
        <v>858.04714200000001</v>
      </c>
      <c r="T10" s="221">
        <v>953.48328439500051</v>
      </c>
      <c r="U10" s="221">
        <v>1215.4971873959616</v>
      </c>
      <c r="V10" s="221">
        <v>1324.3196093265472</v>
      </c>
      <c r="W10" s="221">
        <v>970.48360927047281</v>
      </c>
      <c r="X10" s="221">
        <v>1078.7961316778126</v>
      </c>
      <c r="Y10" s="221">
        <v>1003.5375440524782</v>
      </c>
      <c r="Z10" s="221">
        <v>1029.5101244058169</v>
      </c>
      <c r="AA10" s="221">
        <v>930.06839057922252</v>
      </c>
      <c r="AB10" s="221">
        <v>610.80107827077472</v>
      </c>
      <c r="AC10" s="221">
        <v>633.54178461374954</v>
      </c>
      <c r="AD10" s="221">
        <v>710.39502795136434</v>
      </c>
    </row>
    <row r="11" spans="1:30" x14ac:dyDescent="0.25">
      <c r="B11" s="224" t="s">
        <v>103</v>
      </c>
      <c r="C11" s="225">
        <v>2461.5711509999996</v>
      </c>
      <c r="D11" s="225">
        <v>2486.377148</v>
      </c>
      <c r="E11" s="225">
        <v>2628.2308449999996</v>
      </c>
      <c r="F11" s="225">
        <v>2797.488374</v>
      </c>
      <c r="G11" s="225">
        <v>3032.8597369999998</v>
      </c>
      <c r="H11" s="225">
        <v>3052.2849919999999</v>
      </c>
      <c r="I11" s="225">
        <v>3393.2371939999998</v>
      </c>
      <c r="J11" s="225">
        <v>3452.0696130000001</v>
      </c>
      <c r="K11" s="225">
        <v>3782.7202539999998</v>
      </c>
      <c r="L11" s="225">
        <v>3793.2862969999996</v>
      </c>
      <c r="M11" s="225">
        <v>3960.0679020000002</v>
      </c>
      <c r="N11" s="225">
        <v>4390.2460700000001</v>
      </c>
      <c r="O11" s="225">
        <v>5275.0867250000001</v>
      </c>
      <c r="P11" s="225">
        <v>6040.6004410000005</v>
      </c>
      <c r="Q11" s="225">
        <v>7060.9062620000004</v>
      </c>
      <c r="R11" s="225">
        <v>7662.3444579999996</v>
      </c>
      <c r="S11" s="225">
        <v>7508.0963929999998</v>
      </c>
      <c r="T11" s="225">
        <v>7830.2568173040008</v>
      </c>
      <c r="U11" s="225">
        <v>8348.952132525721</v>
      </c>
      <c r="V11" s="225">
        <v>8390.1328134328905</v>
      </c>
      <c r="W11" s="225">
        <v>7959.7566150325492</v>
      </c>
      <c r="X11" s="225">
        <v>8483.8673430038107</v>
      </c>
      <c r="Y11" s="225">
        <v>8474.4572479249509</v>
      </c>
      <c r="Z11" s="225">
        <v>8692.2353481673817</v>
      </c>
      <c r="AA11" s="225">
        <v>8833.5525215505022</v>
      </c>
      <c r="AB11" s="225">
        <v>9343.0224477479915</v>
      </c>
      <c r="AC11" s="225">
        <v>9914.7512395254671</v>
      </c>
      <c r="AD11" s="225">
        <v>11121.999870418531</v>
      </c>
    </row>
  </sheetData>
  <hyperlinks>
    <hyperlink ref="A1" location="Sommaire!A1" display="Retour sommair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dimension ref="A1:J33"/>
  <sheetViews>
    <sheetView showGridLines="0" workbookViewId="0">
      <selection activeCell="N12" sqref="N12"/>
    </sheetView>
  </sheetViews>
  <sheetFormatPr baseColWidth="10" defaultRowHeight="15" x14ac:dyDescent="0.25"/>
  <cols>
    <col min="2" max="2" width="46.5703125" customWidth="1"/>
    <col min="3" max="4" width="5.85546875" bestFit="1" customWidth="1"/>
    <col min="5" max="7" width="8.28515625" bestFit="1" customWidth="1"/>
    <col min="8" max="9" width="5.85546875" bestFit="1" customWidth="1"/>
    <col min="10" max="10" width="6.85546875" bestFit="1" customWidth="1"/>
  </cols>
  <sheetData>
    <row r="1" spans="1:10" x14ac:dyDescent="0.25">
      <c r="A1" s="2" t="s">
        <v>6</v>
      </c>
    </row>
    <row r="2" spans="1:10" ht="23.25" x14ac:dyDescent="0.35">
      <c r="B2" s="3" t="s">
        <v>326</v>
      </c>
    </row>
    <row r="3" spans="1:10" x14ac:dyDescent="0.25">
      <c r="B3" s="4" t="s">
        <v>327</v>
      </c>
    </row>
    <row r="5" spans="1:10" x14ac:dyDescent="0.25">
      <c r="B5" s="219" t="s">
        <v>233</v>
      </c>
      <c r="C5" s="226">
        <v>2013</v>
      </c>
      <c r="D5" s="226">
        <v>2014</v>
      </c>
      <c r="E5" s="226">
        <v>2015</v>
      </c>
      <c r="F5" s="226">
        <v>2016</v>
      </c>
      <c r="G5" s="226">
        <v>2017</v>
      </c>
      <c r="H5" s="226">
        <v>2018</v>
      </c>
      <c r="I5" s="226">
        <v>2019</v>
      </c>
      <c r="J5" s="227">
        <v>2020</v>
      </c>
    </row>
    <row r="6" spans="1:10" x14ac:dyDescent="0.25">
      <c r="B6" s="228" t="s">
        <v>319</v>
      </c>
      <c r="C6" s="229">
        <v>1962.2058474157745</v>
      </c>
      <c r="D6" s="229">
        <v>1957.9841723509026</v>
      </c>
      <c r="E6" s="230">
        <v>2012.5139713191904</v>
      </c>
      <c r="F6" s="230">
        <v>2052.8603402437338</v>
      </c>
      <c r="G6" s="230">
        <v>2284.5631231324724</v>
      </c>
      <c r="H6" s="229">
        <v>2318.441675019053</v>
      </c>
      <c r="I6" s="229">
        <v>2400.0732260405011</v>
      </c>
      <c r="J6" s="229">
        <v>3021.0856268859334</v>
      </c>
    </row>
    <row r="7" spans="1:10" ht="30" x14ac:dyDescent="0.25">
      <c r="B7" s="231" t="s">
        <v>328</v>
      </c>
      <c r="C7" s="232">
        <v>305.08088072899119</v>
      </c>
      <c r="D7" s="232">
        <v>319.18382391103967</v>
      </c>
      <c r="E7" s="233">
        <v>319.01999934256287</v>
      </c>
      <c r="F7" s="233">
        <v>387.78554293682663</v>
      </c>
      <c r="G7" s="233">
        <v>480.06728632567484</v>
      </c>
      <c r="H7" s="232">
        <v>490.92501607606857</v>
      </c>
      <c r="I7" s="232">
        <v>560.96757047303129</v>
      </c>
      <c r="J7" s="232">
        <v>925.04761785333233</v>
      </c>
    </row>
    <row r="8" spans="1:10" x14ac:dyDescent="0.25">
      <c r="B8" s="231" t="s">
        <v>329</v>
      </c>
      <c r="C8" s="232">
        <v>110.4796664361039</v>
      </c>
      <c r="D8" s="232">
        <v>109.59545159113566</v>
      </c>
      <c r="E8" s="233">
        <v>122.99448416751825</v>
      </c>
      <c r="F8" s="233">
        <v>122.61469696819312</v>
      </c>
      <c r="G8" s="233">
        <v>58.251109762208515</v>
      </c>
      <c r="H8" s="232">
        <v>132.60689371237018</v>
      </c>
      <c r="I8" s="232">
        <v>147.37234743708456</v>
      </c>
      <c r="J8" s="232">
        <v>184.9819128644256</v>
      </c>
    </row>
    <row r="9" spans="1:10" x14ac:dyDescent="0.25">
      <c r="B9" s="231" t="s">
        <v>330</v>
      </c>
      <c r="C9" s="232">
        <v>1177.2416298629619</v>
      </c>
      <c r="D9" s="232">
        <v>1194.6413595025517</v>
      </c>
      <c r="E9" s="233">
        <v>1233.4993445748805</v>
      </c>
      <c r="F9" s="233">
        <v>1252.087423818318</v>
      </c>
      <c r="G9" s="233">
        <v>1352.6769758990499</v>
      </c>
      <c r="H9" s="232">
        <v>1404.8376216148117</v>
      </c>
      <c r="I9" s="232">
        <v>1401.3792541683451</v>
      </c>
      <c r="J9" s="232">
        <v>1554.0344333097389</v>
      </c>
    </row>
    <row r="10" spans="1:10" x14ac:dyDescent="0.25">
      <c r="B10" s="231" t="s">
        <v>331</v>
      </c>
      <c r="C10" s="232">
        <v>13.275503529</v>
      </c>
      <c r="D10" s="232">
        <v>19.629685994000003</v>
      </c>
      <c r="E10" s="233">
        <v>21.520179864999999</v>
      </c>
      <c r="F10" s="233">
        <v>20.481114940000005</v>
      </c>
      <c r="G10" s="233">
        <v>29.099305417</v>
      </c>
      <c r="H10" s="232">
        <v>0.99578745199999996</v>
      </c>
      <c r="I10" s="232">
        <v>0.234816832</v>
      </c>
      <c r="J10" s="232">
        <v>0.29192324799999997</v>
      </c>
    </row>
    <row r="11" spans="1:10" x14ac:dyDescent="0.25">
      <c r="B11" s="231" t="s">
        <v>332</v>
      </c>
      <c r="C11" s="232">
        <v>356.12816685871786</v>
      </c>
      <c r="D11" s="232">
        <v>314.89999999999998</v>
      </c>
      <c r="E11" s="233">
        <v>315.47996336922955</v>
      </c>
      <c r="F11" s="233">
        <v>269.89156158039395</v>
      </c>
      <c r="G11" s="233">
        <v>364.46844572853843</v>
      </c>
      <c r="H11" s="232">
        <v>289.07635616380128</v>
      </c>
      <c r="I11" s="232">
        <v>290.11923713004069</v>
      </c>
      <c r="J11" s="232">
        <v>356.72973961043493</v>
      </c>
    </row>
    <row r="12" spans="1:10" x14ac:dyDescent="0.25">
      <c r="B12" s="228" t="s">
        <v>320</v>
      </c>
      <c r="C12" s="229">
        <v>2385.5812452098048</v>
      </c>
      <c r="D12" s="229">
        <v>2410.597662154531</v>
      </c>
      <c r="E12" s="230">
        <v>2484.3907728935374</v>
      </c>
      <c r="F12" s="230">
        <v>2620.3112514705799</v>
      </c>
      <c r="G12" s="230">
        <v>2749.3400023823237</v>
      </c>
      <c r="H12" s="229">
        <v>2947.0358948749813</v>
      </c>
      <c r="I12" s="229">
        <v>3109.8626192111633</v>
      </c>
      <c r="J12" s="229">
        <v>3301.1539001302999</v>
      </c>
    </row>
    <row r="13" spans="1:10" x14ac:dyDescent="0.25">
      <c r="B13" s="231" t="s">
        <v>333</v>
      </c>
      <c r="C13" s="232">
        <v>2121.0918355874624</v>
      </c>
      <c r="D13" s="232">
        <v>2141.5687727516683</v>
      </c>
      <c r="E13" s="233">
        <v>2229.9596513051615</v>
      </c>
      <c r="F13" s="233">
        <v>2336.6248473825963</v>
      </c>
      <c r="G13" s="233">
        <v>2454.2581130012418</v>
      </c>
      <c r="H13" s="232">
        <v>2623.7427064001017</v>
      </c>
      <c r="I13" s="232">
        <v>2771.2603930902078</v>
      </c>
      <c r="J13" s="232">
        <v>2972.6458005709869</v>
      </c>
    </row>
    <row r="14" spans="1:10" x14ac:dyDescent="0.25">
      <c r="B14" s="231" t="s">
        <v>334</v>
      </c>
      <c r="C14" s="232">
        <v>134.82638616700007</v>
      </c>
      <c r="D14" s="232">
        <v>138.85026532500001</v>
      </c>
      <c r="E14" s="233">
        <v>127.51928148900001</v>
      </c>
      <c r="F14" s="233">
        <v>153.74892702099996</v>
      </c>
      <c r="G14" s="233">
        <v>157.84614827200002</v>
      </c>
      <c r="H14" s="232">
        <v>185.15538526299994</v>
      </c>
      <c r="I14" s="232">
        <v>195.55761179999993</v>
      </c>
      <c r="J14" s="232">
        <v>186.52173362599999</v>
      </c>
    </row>
    <row r="15" spans="1:10" x14ac:dyDescent="0.25">
      <c r="B15" s="231" t="s">
        <v>331</v>
      </c>
      <c r="C15" s="232">
        <v>0.24534626699999998</v>
      </c>
      <c r="D15" s="232">
        <v>0.24925244699999999</v>
      </c>
      <c r="E15" s="233">
        <v>0.13970149200000001</v>
      </c>
      <c r="F15" s="233">
        <v>0.13887083</v>
      </c>
      <c r="G15" s="233">
        <v>9.890410899999999E-2</v>
      </c>
      <c r="H15" s="232">
        <v>0.101770046</v>
      </c>
      <c r="I15" s="232">
        <v>0.10913228899999999</v>
      </c>
      <c r="J15" s="232">
        <v>9.2640212999999999E-2</v>
      </c>
    </row>
    <row r="16" spans="1:10" x14ac:dyDescent="0.25">
      <c r="B16" s="231" t="s">
        <v>335</v>
      </c>
      <c r="C16" s="232">
        <v>69.415699343072589</v>
      </c>
      <c r="D16" s="232">
        <v>71.408289209187629</v>
      </c>
      <c r="E16" s="233">
        <v>70.869829565836625</v>
      </c>
      <c r="F16" s="233">
        <v>72.448728400960135</v>
      </c>
      <c r="G16" s="233">
        <v>82.823800789199026</v>
      </c>
      <c r="H16" s="232">
        <v>84.540361316432922</v>
      </c>
      <c r="I16" s="232">
        <v>90.720256446355606</v>
      </c>
      <c r="J16" s="232">
        <v>85.549564731326427</v>
      </c>
    </row>
    <row r="17" spans="2:10" x14ac:dyDescent="0.25">
      <c r="B17" s="231" t="s">
        <v>336</v>
      </c>
      <c r="C17" s="232">
        <v>46.255302289180577</v>
      </c>
      <c r="D17" s="232">
        <v>45.2</v>
      </c>
      <c r="E17" s="233">
        <v>44.122830198423429</v>
      </c>
      <c r="F17" s="233">
        <v>45.684716893468675</v>
      </c>
      <c r="G17" s="233">
        <v>42.823335568612144</v>
      </c>
      <c r="H17" s="232">
        <v>41.031293257720044</v>
      </c>
      <c r="I17" s="232">
        <v>123.99673587673033</v>
      </c>
      <c r="J17" s="232">
        <v>127.02788691437976</v>
      </c>
    </row>
    <row r="18" spans="2:10" x14ac:dyDescent="0.25">
      <c r="B18" s="231" t="s">
        <v>337</v>
      </c>
      <c r="C18" s="232">
        <v>13.746675556088077</v>
      </c>
      <c r="D18" s="232">
        <v>13.364408118229111</v>
      </c>
      <c r="E18" s="233">
        <v>11.7794788431175</v>
      </c>
      <c r="F18" s="233">
        <v>11.666036095546303</v>
      </c>
      <c r="G18" s="233">
        <v>11.489700773282557</v>
      </c>
      <c r="H18" s="232">
        <v>12.464378555747803</v>
      </c>
      <c r="I18" s="232">
        <v>11.839960751770727</v>
      </c>
      <c r="J18" s="232">
        <v>12.682993018857557</v>
      </c>
    </row>
    <row r="19" spans="2:10" x14ac:dyDescent="0.25">
      <c r="B19" s="228" t="s">
        <v>321</v>
      </c>
      <c r="C19" s="229">
        <v>2195.7632100228739</v>
      </c>
      <c r="D19" s="229">
        <v>2585.8481227925308</v>
      </c>
      <c r="E19" s="230">
        <v>2507.0186032962492</v>
      </c>
      <c r="F19" s="230">
        <v>2493.7056274806846</v>
      </c>
      <c r="G19" s="230">
        <v>2362.464708343171</v>
      </c>
      <c r="H19" s="229">
        <v>2945.7359938781492</v>
      </c>
      <c r="I19" s="229">
        <v>3240.5099633348486</v>
      </c>
      <c r="J19" s="229">
        <v>3534.8964145295276</v>
      </c>
    </row>
    <row r="20" spans="2:10" x14ac:dyDescent="0.25">
      <c r="B20" s="231" t="s">
        <v>338</v>
      </c>
      <c r="C20" s="232">
        <v>603.51425487800009</v>
      </c>
      <c r="D20" s="232">
        <v>750.87418812200008</v>
      </c>
      <c r="E20" s="233">
        <v>714.55664778699997</v>
      </c>
      <c r="F20" s="233">
        <v>728.39689107699996</v>
      </c>
      <c r="G20" s="233">
        <v>717.37213564600006</v>
      </c>
      <c r="H20" s="232">
        <v>1220.9009335129997</v>
      </c>
      <c r="I20" s="232">
        <v>1366.1443566190001</v>
      </c>
      <c r="J20" s="232">
        <v>1435.0406590669295</v>
      </c>
    </row>
    <row r="21" spans="2:10" x14ac:dyDescent="0.25">
      <c r="B21" s="231" t="s">
        <v>339</v>
      </c>
      <c r="C21" s="232">
        <v>555.5921883389999</v>
      </c>
      <c r="D21" s="232">
        <v>708.09329649300003</v>
      </c>
      <c r="E21" s="233">
        <v>732.22470915700012</v>
      </c>
      <c r="F21" s="233">
        <v>709.38973125500013</v>
      </c>
      <c r="G21" s="233">
        <v>720.38219373499999</v>
      </c>
      <c r="H21" s="232">
        <v>816.20358853062999</v>
      </c>
      <c r="I21" s="232">
        <v>948.78404620635001</v>
      </c>
      <c r="J21" s="232">
        <v>1098.7200455149998</v>
      </c>
    </row>
    <row r="22" spans="2:10" x14ac:dyDescent="0.25">
      <c r="B22" s="231" t="s">
        <v>340</v>
      </c>
      <c r="C22" s="232">
        <v>416.03089997147271</v>
      </c>
      <c r="D22" s="232">
        <v>423.4163072266752</v>
      </c>
      <c r="E22" s="233">
        <v>441.53249640107146</v>
      </c>
      <c r="F22" s="233">
        <v>474.96064136517367</v>
      </c>
      <c r="G22" s="233">
        <v>411.50844721339985</v>
      </c>
      <c r="H22" s="232">
        <v>376.66898267705614</v>
      </c>
      <c r="I22" s="232">
        <v>395.03548554284311</v>
      </c>
      <c r="J22" s="232">
        <v>427.21527776081649</v>
      </c>
    </row>
    <row r="23" spans="2:10" x14ac:dyDescent="0.25">
      <c r="B23" s="231" t="s">
        <v>341</v>
      </c>
      <c r="C23" s="232">
        <v>1.4389705629999998</v>
      </c>
      <c r="D23" s="232">
        <v>1.3344777839999999</v>
      </c>
      <c r="E23" s="233">
        <v>1.5830622010000004</v>
      </c>
      <c r="F23" s="233">
        <v>1.5823281499999999</v>
      </c>
      <c r="G23" s="233">
        <v>1.2808785890000001</v>
      </c>
      <c r="H23" s="232">
        <v>1.4956951089999999</v>
      </c>
      <c r="I23" s="232">
        <v>1.7551868560000001</v>
      </c>
      <c r="J23" s="232">
        <v>2.0096346940000012</v>
      </c>
    </row>
    <row r="24" spans="2:10" x14ac:dyDescent="0.25">
      <c r="B24" s="231" t="s">
        <v>342</v>
      </c>
      <c r="C24" s="232">
        <v>294.57241667699998</v>
      </c>
      <c r="D24" s="232">
        <v>303.37839694499996</v>
      </c>
      <c r="E24" s="233">
        <v>279.51288196899992</v>
      </c>
      <c r="F24" s="233">
        <v>266.96789417100007</v>
      </c>
      <c r="G24" s="233">
        <v>263.03406570800001</v>
      </c>
      <c r="H24" s="232">
        <v>306.51961281299577</v>
      </c>
      <c r="I24" s="232">
        <v>331.50550754799576</v>
      </c>
      <c r="J24" s="232">
        <v>348.13746200899573</v>
      </c>
    </row>
    <row r="25" spans="2:10" x14ac:dyDescent="0.25">
      <c r="B25" s="231" t="s">
        <v>343</v>
      </c>
      <c r="C25" s="232">
        <v>324.61447959440147</v>
      </c>
      <c r="D25" s="232">
        <v>398.75145679085477</v>
      </c>
      <c r="E25" s="233">
        <v>337.60880578217819</v>
      </c>
      <c r="F25" s="233">
        <v>312.41290316750593</v>
      </c>
      <c r="G25" s="233">
        <v>248.88699020677925</v>
      </c>
      <c r="H25" s="232">
        <v>224.06883392926264</v>
      </c>
      <c r="I25" s="232">
        <v>197.36597705627889</v>
      </c>
      <c r="J25" s="232">
        <v>223.84635859304888</v>
      </c>
    </row>
    <row r="26" spans="2:10" x14ac:dyDescent="0.25">
      <c r="B26" s="228" t="s">
        <v>322</v>
      </c>
      <c r="C26" s="229">
        <v>445.72270311362274</v>
      </c>
      <c r="D26" s="229">
        <v>450.64125402803302</v>
      </c>
      <c r="E26" s="230">
        <v>466.99635636349382</v>
      </c>
      <c r="F26" s="230">
        <v>495.84800457056019</v>
      </c>
      <c r="G26" s="230">
        <v>507.11629711331284</v>
      </c>
      <c r="H26" s="229">
        <v>520.91322648273376</v>
      </c>
      <c r="I26" s="229">
        <v>530.68304926374446</v>
      </c>
      <c r="J26" s="229">
        <v>554.40339196677803</v>
      </c>
    </row>
    <row r="27" spans="2:10" x14ac:dyDescent="0.25">
      <c r="B27" s="231" t="s">
        <v>344</v>
      </c>
      <c r="C27" s="232">
        <v>35.190785433592488</v>
      </c>
      <c r="D27" s="232">
        <v>34.145547770395062</v>
      </c>
      <c r="E27" s="233">
        <v>40.347757862501915</v>
      </c>
      <c r="F27" s="233">
        <v>42.874279130411189</v>
      </c>
      <c r="G27" s="233">
        <v>40.938340998752935</v>
      </c>
      <c r="H27" s="232">
        <v>44.329977860424698</v>
      </c>
      <c r="I27" s="232">
        <v>44.713371980346587</v>
      </c>
      <c r="J27" s="232">
        <v>44.780452693243049</v>
      </c>
    </row>
    <row r="28" spans="2:10" x14ac:dyDescent="0.25">
      <c r="B28" s="231" t="s">
        <v>345</v>
      </c>
      <c r="C28" s="232">
        <v>290.54181795022794</v>
      </c>
      <c r="D28" s="232">
        <v>294.86218759721226</v>
      </c>
      <c r="E28" s="233">
        <v>302.53578118885417</v>
      </c>
      <c r="F28" s="233">
        <v>329.04417808978189</v>
      </c>
      <c r="G28" s="233">
        <v>334.85183683449577</v>
      </c>
      <c r="H28" s="232">
        <v>336.96540774888643</v>
      </c>
      <c r="I28" s="232">
        <v>337.30031186614252</v>
      </c>
      <c r="J28" s="232">
        <v>357.54494138414157</v>
      </c>
    </row>
    <row r="29" spans="2:10" x14ac:dyDescent="0.25">
      <c r="B29" s="231" t="s">
        <v>346</v>
      </c>
      <c r="C29" s="232">
        <v>29.324188319529682</v>
      </c>
      <c r="D29" s="232">
        <v>30.152073180525672</v>
      </c>
      <c r="E29" s="233">
        <v>27.85089605056444</v>
      </c>
      <c r="F29" s="233">
        <v>25.90171622289142</v>
      </c>
      <c r="G29" s="233">
        <v>26.39118817534489</v>
      </c>
      <c r="H29" s="232">
        <v>27.858018393163583</v>
      </c>
      <c r="I29" s="232">
        <v>28.617675838141817</v>
      </c>
      <c r="J29" s="232">
        <v>27.794585929030657</v>
      </c>
    </row>
    <row r="30" spans="2:10" x14ac:dyDescent="0.25">
      <c r="B30" s="231" t="s">
        <v>347</v>
      </c>
      <c r="C30" s="232">
        <v>88.537517963989572</v>
      </c>
      <c r="D30" s="232">
        <v>89.383777016216641</v>
      </c>
      <c r="E30" s="233">
        <v>92.548460044417354</v>
      </c>
      <c r="F30" s="233">
        <v>96.178169901600711</v>
      </c>
      <c r="G30" s="233">
        <v>102.42858664516537</v>
      </c>
      <c r="H30" s="232">
        <v>109.39708136275091</v>
      </c>
      <c r="I30" s="232">
        <v>117.15842382320966</v>
      </c>
      <c r="J30" s="232">
        <v>119.7219100776331</v>
      </c>
    </row>
    <row r="31" spans="2:10" x14ac:dyDescent="0.25">
      <c r="B31" s="231" t="s">
        <v>348</v>
      </c>
      <c r="C31" s="232">
        <v>2.1283934462832153</v>
      </c>
      <c r="D31" s="232">
        <v>2.0917745326832939</v>
      </c>
      <c r="E31" s="233">
        <v>3.7134612171557815</v>
      </c>
      <c r="F31" s="233">
        <v>2.5665443178749201</v>
      </c>
      <c r="G31" s="233">
        <v>2.5063444555537613</v>
      </c>
      <c r="H31" s="232">
        <v>2.3773058675167991</v>
      </c>
      <c r="I31" s="232">
        <v>2.8932657579126388</v>
      </c>
      <c r="J31" s="232">
        <v>4.5616186137613015</v>
      </c>
    </row>
    <row r="32" spans="2:10" x14ac:dyDescent="0.25">
      <c r="B32" s="228" t="s">
        <v>323</v>
      </c>
      <c r="C32" s="229">
        <v>970.48360927047293</v>
      </c>
      <c r="D32" s="229">
        <v>1078.7961316778139</v>
      </c>
      <c r="E32" s="230">
        <v>1003.5375441009702</v>
      </c>
      <c r="F32" s="230">
        <v>1029.5101244058169</v>
      </c>
      <c r="G32" s="230">
        <v>930.06839057922241</v>
      </c>
      <c r="H32" s="229">
        <v>610.80107827077472</v>
      </c>
      <c r="I32" s="229">
        <v>633.54178461374954</v>
      </c>
      <c r="J32" s="229">
        <v>710.39502795136434</v>
      </c>
    </row>
    <row r="33" spans="2:10" x14ac:dyDescent="0.25">
      <c r="B33" s="234" t="s">
        <v>349</v>
      </c>
      <c r="C33" s="235">
        <v>7959.7566150325438</v>
      </c>
      <c r="D33" s="235">
        <v>8483.8673430097951</v>
      </c>
      <c r="E33" s="235">
        <v>8474.4572479734361</v>
      </c>
      <c r="F33" s="235">
        <v>8692.2353481673799</v>
      </c>
      <c r="G33" s="236">
        <v>8833.5525215464804</v>
      </c>
      <c r="H33" s="235">
        <v>9343.0224477479933</v>
      </c>
      <c r="I33" s="235">
        <v>9914.7512395254671</v>
      </c>
      <c r="J33" s="235">
        <v>11121.999870418531</v>
      </c>
    </row>
  </sheetData>
  <hyperlinks>
    <hyperlink ref="A1" location="Sommaire!A1" display="Retour sommair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352</v>
      </c>
    </row>
    <row r="3" spans="1:2" x14ac:dyDescent="0.25">
      <c r="B3" s="4" t="s">
        <v>353</v>
      </c>
    </row>
  </sheetData>
  <hyperlinks>
    <hyperlink ref="A1" location="Sommaire!A1" display="Retour sommaire"/>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dimension ref="A1:AD11"/>
  <sheetViews>
    <sheetView showGridLines="0" workbookViewId="0"/>
  </sheetViews>
  <sheetFormatPr baseColWidth="10" defaultRowHeight="15" x14ac:dyDescent="0.25"/>
  <cols>
    <col min="2" max="2" width="45.42578125" customWidth="1"/>
    <col min="3" max="29" width="5.42578125" bestFit="1" customWidth="1"/>
    <col min="30" max="30" width="6.42578125" bestFit="1" customWidth="1"/>
  </cols>
  <sheetData>
    <row r="1" spans="1:30" x14ac:dyDescent="0.25">
      <c r="A1" s="2" t="s">
        <v>6</v>
      </c>
    </row>
    <row r="2" spans="1:30" ht="23.25" x14ac:dyDescent="0.35">
      <c r="B2" s="3" t="s">
        <v>352</v>
      </c>
    </row>
    <row r="3" spans="1:30" x14ac:dyDescent="0.25">
      <c r="B3" s="4" t="s">
        <v>353</v>
      </c>
    </row>
    <row r="5" spans="1:30" x14ac:dyDescent="0.25">
      <c r="B5" s="219" t="s">
        <v>233</v>
      </c>
      <c r="C5" s="269">
        <v>1993</v>
      </c>
      <c r="D5" s="269">
        <v>1994</v>
      </c>
      <c r="E5" s="269">
        <v>1995</v>
      </c>
      <c r="F5" s="269">
        <v>1996</v>
      </c>
      <c r="G5" s="269">
        <v>1997</v>
      </c>
      <c r="H5" s="269">
        <v>1998</v>
      </c>
      <c r="I5" s="269">
        <v>1999</v>
      </c>
      <c r="J5" s="269">
        <v>2000</v>
      </c>
      <c r="K5" s="269">
        <v>2001</v>
      </c>
      <c r="L5" s="269">
        <v>2002</v>
      </c>
      <c r="M5" s="269">
        <v>2003</v>
      </c>
      <c r="N5" s="269">
        <v>2004</v>
      </c>
      <c r="O5" s="269">
        <v>2005</v>
      </c>
      <c r="P5" s="451">
        <v>2006</v>
      </c>
      <c r="Q5" s="451">
        <v>2007</v>
      </c>
      <c r="R5" s="451">
        <v>2008</v>
      </c>
      <c r="S5" s="451">
        <v>2009</v>
      </c>
      <c r="T5" s="451">
        <v>2010</v>
      </c>
      <c r="U5" s="451">
        <v>2011</v>
      </c>
      <c r="V5" s="451">
        <v>2012</v>
      </c>
      <c r="W5" s="451">
        <v>2013</v>
      </c>
      <c r="X5" s="451">
        <v>2014</v>
      </c>
      <c r="Y5" s="451">
        <v>2015</v>
      </c>
      <c r="Z5" s="451">
        <v>2016</v>
      </c>
      <c r="AA5" s="451">
        <v>2017</v>
      </c>
      <c r="AB5" s="451">
        <v>2018</v>
      </c>
      <c r="AC5" s="978">
        <v>2019</v>
      </c>
      <c r="AD5" s="978">
        <v>2020</v>
      </c>
    </row>
    <row r="6" spans="1:30" x14ac:dyDescent="0.25">
      <c r="B6" s="220" t="s">
        <v>319</v>
      </c>
      <c r="C6" s="221">
        <v>798.46195299999999</v>
      </c>
      <c r="D6" s="221">
        <v>785.25401199999999</v>
      </c>
      <c r="E6" s="221">
        <v>774.44338300000004</v>
      </c>
      <c r="F6" s="221">
        <v>782.21761300000003</v>
      </c>
      <c r="G6" s="221">
        <v>839.02936399999999</v>
      </c>
      <c r="H6" s="221">
        <v>835.64348500000006</v>
      </c>
      <c r="I6" s="221">
        <v>942.59671400000002</v>
      </c>
      <c r="J6" s="221">
        <v>974.77891899999986</v>
      </c>
      <c r="K6" s="221">
        <v>1038.9847560000001</v>
      </c>
      <c r="L6" s="221">
        <v>1014.185978</v>
      </c>
      <c r="M6" s="221">
        <v>1011.1647489999999</v>
      </c>
      <c r="N6" s="221">
        <v>1125.1524290000002</v>
      </c>
      <c r="O6" s="221">
        <v>1184.7230439999998</v>
      </c>
      <c r="P6" s="221">
        <v>1355.201832</v>
      </c>
      <c r="Q6" s="221">
        <v>1577.5954769999998</v>
      </c>
      <c r="R6" s="221">
        <v>1898.7158989999998</v>
      </c>
      <c r="S6" s="221">
        <v>1735.9346370000001</v>
      </c>
      <c r="T6" s="221">
        <v>1537.9153550000001</v>
      </c>
      <c r="U6" s="221">
        <v>1823.7985984003783</v>
      </c>
      <c r="V6" s="221">
        <v>1679.0553180626584</v>
      </c>
      <c r="W6" s="221">
        <v>1538.5205151050334</v>
      </c>
      <c r="X6" s="221">
        <v>1553.4449952342695</v>
      </c>
      <c r="Y6" s="221">
        <v>1571.9300071896346</v>
      </c>
      <c r="Z6" s="221">
        <v>1530.592545159574</v>
      </c>
      <c r="AA6" s="221">
        <v>1661.1887394923976</v>
      </c>
      <c r="AB6" s="221">
        <v>1706.4800195877633</v>
      </c>
      <c r="AC6" s="221">
        <v>1774.3149422090194</v>
      </c>
      <c r="AD6" s="221">
        <v>2240.2956618549979</v>
      </c>
    </row>
    <row r="7" spans="1:30" x14ac:dyDescent="0.25">
      <c r="B7" s="222" t="s">
        <v>354</v>
      </c>
      <c r="C7" s="221">
        <v>635.37324100000001</v>
      </c>
      <c r="D7" s="221">
        <v>673.06370200000003</v>
      </c>
      <c r="E7" s="221">
        <v>733.34611399999994</v>
      </c>
      <c r="F7" s="221">
        <v>771.95189300000004</v>
      </c>
      <c r="G7" s="221">
        <v>833.71651399999996</v>
      </c>
      <c r="H7" s="221">
        <v>871.54868500000009</v>
      </c>
      <c r="I7" s="221">
        <v>913.61583799999994</v>
      </c>
      <c r="J7" s="221">
        <v>935.90969999999993</v>
      </c>
      <c r="K7" s="221">
        <v>1042.99576</v>
      </c>
      <c r="L7" s="221">
        <v>1052.2719500000001</v>
      </c>
      <c r="M7" s="221">
        <v>1093.966375</v>
      </c>
      <c r="N7" s="221">
        <v>1157.2089550000001</v>
      </c>
      <c r="O7" s="221">
        <v>1376.0902639999999</v>
      </c>
      <c r="P7" s="221">
        <v>1483.9079529999999</v>
      </c>
      <c r="Q7" s="221">
        <v>1657.0992679999999</v>
      </c>
      <c r="R7" s="221">
        <v>1785.3740249999998</v>
      </c>
      <c r="S7" s="221">
        <v>1893.4153799999999</v>
      </c>
      <c r="T7" s="221">
        <v>2133</v>
      </c>
      <c r="U7" s="221">
        <v>2139.8048293891311</v>
      </c>
      <c r="V7" s="221">
        <v>2262.8261815093556</v>
      </c>
      <c r="W7" s="221">
        <v>2355.9827311292124</v>
      </c>
      <c r="X7" s="221">
        <v>2388.6368419309765</v>
      </c>
      <c r="Y7" s="221">
        <v>2568.7111492305344</v>
      </c>
      <c r="Z7" s="221">
        <v>2728.3816611773173</v>
      </c>
      <c r="AA7" s="221">
        <v>2822.774011648467</v>
      </c>
      <c r="AB7" s="221">
        <v>3000.6760065843646</v>
      </c>
      <c r="AC7" s="221">
        <v>3154.4933987325903</v>
      </c>
      <c r="AD7" s="221">
        <v>3589.2052975849947</v>
      </c>
    </row>
    <row r="8" spans="1:30" x14ac:dyDescent="0.25">
      <c r="B8" s="222" t="s">
        <v>321</v>
      </c>
      <c r="C8" s="221">
        <v>745.47001399999999</v>
      </c>
      <c r="D8" s="221">
        <v>751.88708099999997</v>
      </c>
      <c r="E8" s="221">
        <v>799.09041400000001</v>
      </c>
      <c r="F8" s="221">
        <v>933.61797999999999</v>
      </c>
      <c r="G8" s="221">
        <v>1013.914449</v>
      </c>
      <c r="H8" s="221">
        <v>982.39022399999999</v>
      </c>
      <c r="I8" s="221">
        <v>1112.728991</v>
      </c>
      <c r="J8" s="221">
        <v>1086.6361000000002</v>
      </c>
      <c r="K8" s="221">
        <v>1224.298043</v>
      </c>
      <c r="L8" s="221">
        <v>1212.665571</v>
      </c>
      <c r="M8" s="221">
        <v>1309.7996969999999</v>
      </c>
      <c r="N8" s="221">
        <v>1503.0414950000002</v>
      </c>
      <c r="O8" s="221">
        <v>1979.2411540000001</v>
      </c>
      <c r="P8" s="221">
        <v>2310.4552819999999</v>
      </c>
      <c r="Q8" s="221">
        <v>2797.7463130000001</v>
      </c>
      <c r="R8" s="221">
        <v>2777.5683670000003</v>
      </c>
      <c r="S8" s="221">
        <v>2506.6553650000001</v>
      </c>
      <c r="T8" s="221">
        <v>2652.5696234850002</v>
      </c>
      <c r="U8" s="221">
        <v>2664.899893260806</v>
      </c>
      <c r="V8" s="221">
        <v>2598.52035089637</v>
      </c>
      <c r="W8" s="221">
        <v>2557.2458346829153</v>
      </c>
      <c r="X8" s="221">
        <v>2902.7912133478794</v>
      </c>
      <c r="Y8" s="221">
        <v>2730.4637898629235</v>
      </c>
      <c r="Z8" s="221">
        <v>2755.2854526119095</v>
      </c>
      <c r="AA8" s="221">
        <v>2736.5316682314733</v>
      </c>
      <c r="AB8" s="221">
        <v>3360.7812017978267</v>
      </c>
      <c r="AC8" s="221">
        <v>3639.9357932284706</v>
      </c>
      <c r="AD8" s="221">
        <v>3850.4835852898464</v>
      </c>
    </row>
    <row r="9" spans="1:30" x14ac:dyDescent="0.25">
      <c r="B9" s="222" t="s">
        <v>355</v>
      </c>
      <c r="C9" s="221">
        <v>190.75134500000001</v>
      </c>
      <c r="D9" s="221">
        <v>197.46179199999997</v>
      </c>
      <c r="E9" s="221">
        <v>224.82566800000001</v>
      </c>
      <c r="F9" s="221">
        <v>203.75196299999999</v>
      </c>
      <c r="G9" s="221">
        <v>210.256079</v>
      </c>
      <c r="H9" s="221">
        <v>217.30491699999999</v>
      </c>
      <c r="I9" s="221">
        <v>258.69004799999999</v>
      </c>
      <c r="J9" s="221">
        <v>276.20197300000001</v>
      </c>
      <c r="K9" s="221">
        <v>298.71529100000004</v>
      </c>
      <c r="L9" s="221">
        <v>318.63235399999996</v>
      </c>
      <c r="M9" s="221">
        <v>342.33615900000001</v>
      </c>
      <c r="N9" s="221">
        <v>362.40017499999999</v>
      </c>
      <c r="O9" s="221">
        <v>393.48287400000004</v>
      </c>
      <c r="P9" s="221">
        <v>455.79366999999996</v>
      </c>
      <c r="Q9" s="221">
        <v>512.72099300000002</v>
      </c>
      <c r="R9" s="221">
        <v>613.42161600000009</v>
      </c>
      <c r="S9" s="221">
        <v>594.83566599999995</v>
      </c>
      <c r="T9" s="221">
        <v>621.06144239899993</v>
      </c>
      <c r="U9" s="221">
        <v>629.32356466088811</v>
      </c>
      <c r="V9" s="221">
        <v>600.40674138219174</v>
      </c>
      <c r="W9" s="221">
        <v>570.66828990163049</v>
      </c>
      <c r="X9" s="221">
        <v>594.91053339641644</v>
      </c>
      <c r="Y9" s="221">
        <v>620.41184487378052</v>
      </c>
      <c r="Z9" s="221">
        <v>661.80089366815946</v>
      </c>
      <c r="AA9" s="221">
        <v>679.55705016881279</v>
      </c>
      <c r="AB9" s="221">
        <v>693.88952014156325</v>
      </c>
      <c r="AC9" s="221">
        <v>721.86754934581973</v>
      </c>
      <c r="AD9" s="221">
        <v>774.3228354135673</v>
      </c>
    </row>
    <row r="10" spans="1:30" x14ac:dyDescent="0.25">
      <c r="B10" s="222" t="s">
        <v>323</v>
      </c>
      <c r="C10" s="221">
        <v>91.514592000000007</v>
      </c>
      <c r="D10" s="221">
        <v>78.710564000000005</v>
      </c>
      <c r="E10" s="221">
        <v>96.525272999999999</v>
      </c>
      <c r="F10" s="221">
        <v>105.94892999999999</v>
      </c>
      <c r="G10" s="221">
        <v>135.943331</v>
      </c>
      <c r="H10" s="221">
        <v>145.397683</v>
      </c>
      <c r="I10" s="221">
        <v>165.60559599999999</v>
      </c>
      <c r="J10" s="221">
        <v>178.54294899999999</v>
      </c>
      <c r="K10" s="221">
        <v>177.72636700000001</v>
      </c>
      <c r="L10" s="221">
        <v>195.530438</v>
      </c>
      <c r="M10" s="221">
        <v>202.800892</v>
      </c>
      <c r="N10" s="221">
        <v>242.443003</v>
      </c>
      <c r="O10" s="221">
        <v>341.54938500000003</v>
      </c>
      <c r="P10" s="221">
        <v>435.24170199999998</v>
      </c>
      <c r="Q10" s="221">
        <v>515.74422300000003</v>
      </c>
      <c r="R10" s="221">
        <v>587.26456799999994</v>
      </c>
      <c r="S10" s="221">
        <v>777.25535500000001</v>
      </c>
      <c r="T10" s="221">
        <v>885.44269526899984</v>
      </c>
      <c r="U10" s="221">
        <v>1091.1252468145219</v>
      </c>
      <c r="V10" s="221">
        <v>1249.3242215823125</v>
      </c>
      <c r="W10" s="221">
        <v>937.33924421375718</v>
      </c>
      <c r="X10" s="221">
        <v>1044.0952378512666</v>
      </c>
      <c r="Y10" s="221">
        <v>982.953103797072</v>
      </c>
      <c r="Z10" s="221">
        <v>1016.6353487804288</v>
      </c>
      <c r="AA10" s="221">
        <v>933.40061780533301</v>
      </c>
      <c r="AB10" s="221">
        <v>581.19569964248024</v>
      </c>
      <c r="AC10" s="221">
        <v>624.22430373897407</v>
      </c>
      <c r="AD10" s="221">
        <v>667.71201199923473</v>
      </c>
    </row>
    <row r="11" spans="1:30" x14ac:dyDescent="0.25">
      <c r="B11" s="224" t="s">
        <v>103</v>
      </c>
      <c r="C11" s="225">
        <v>2461.5711449999999</v>
      </c>
      <c r="D11" s="225">
        <v>2486.3771510000001</v>
      </c>
      <c r="E11" s="225">
        <v>2628.2308520000001</v>
      </c>
      <c r="F11" s="225">
        <v>2797.4883790000004</v>
      </c>
      <c r="G11" s="225">
        <v>3032.8597370000002</v>
      </c>
      <c r="H11" s="225">
        <v>3052.2849940000001</v>
      </c>
      <c r="I11" s="225">
        <v>3393.2371869999997</v>
      </c>
      <c r="J11" s="225">
        <v>3452.0696410000005</v>
      </c>
      <c r="K11" s="225">
        <v>3782.7202170000005</v>
      </c>
      <c r="L11" s="225">
        <v>3793.2862909999994</v>
      </c>
      <c r="M11" s="225">
        <v>3960.0678720000001</v>
      </c>
      <c r="N11" s="225">
        <v>4390.2460570000003</v>
      </c>
      <c r="O11" s="225">
        <v>5275.0867210000006</v>
      </c>
      <c r="P11" s="225">
        <v>6040.6004389999998</v>
      </c>
      <c r="Q11" s="225">
        <v>7060.9062739999999</v>
      </c>
      <c r="R11" s="225">
        <v>7662.344474999999</v>
      </c>
      <c r="S11" s="225">
        <v>7508.0964029999996</v>
      </c>
      <c r="T11" s="225">
        <v>7829.9891161530004</v>
      </c>
      <c r="U11" s="225">
        <v>8348.9521325257247</v>
      </c>
      <c r="V11" s="225">
        <v>8390.1328134328887</v>
      </c>
      <c r="W11" s="225">
        <v>7959.7566150325492</v>
      </c>
      <c r="X11" s="225">
        <v>8483.8788217608089</v>
      </c>
      <c r="Y11" s="225">
        <v>8474.4698949539452</v>
      </c>
      <c r="Z11" s="225">
        <v>8692.2353481673817</v>
      </c>
      <c r="AA11" s="225">
        <v>8833.4520873464826</v>
      </c>
      <c r="AB11" s="225">
        <v>9343.0224477479933</v>
      </c>
      <c r="AC11" s="225">
        <v>9914.7512394624937</v>
      </c>
      <c r="AD11" s="225">
        <v>11121.999870358559</v>
      </c>
    </row>
  </sheetData>
  <hyperlinks>
    <hyperlink ref="A1" location="Sommaire!A1" display="Retour sommair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1"/>
  <dimension ref="A1:J33"/>
  <sheetViews>
    <sheetView showGridLines="0" workbookViewId="0">
      <selection activeCell="N16" sqref="N16"/>
    </sheetView>
  </sheetViews>
  <sheetFormatPr baseColWidth="10" defaultRowHeight="15" x14ac:dyDescent="0.25"/>
  <cols>
    <col min="2" max="2" width="51.42578125" customWidth="1"/>
    <col min="3" max="4" width="5.85546875" bestFit="1" customWidth="1"/>
    <col min="5" max="7" width="8.28515625" bestFit="1" customWidth="1"/>
    <col min="8" max="9" width="5.42578125" bestFit="1" customWidth="1"/>
    <col min="10" max="10" width="6.42578125" bestFit="1" customWidth="1"/>
  </cols>
  <sheetData>
    <row r="1" spans="1:10" x14ac:dyDescent="0.25">
      <c r="A1" s="2" t="s">
        <v>6</v>
      </c>
    </row>
    <row r="2" spans="1:10" ht="23.25" x14ac:dyDescent="0.35">
      <c r="B2" s="3" t="s">
        <v>358</v>
      </c>
    </row>
    <row r="3" spans="1:10" x14ac:dyDescent="0.25">
      <c r="B3" s="4" t="s">
        <v>353</v>
      </c>
    </row>
    <row r="5" spans="1:10" ht="25.5" x14ac:dyDescent="0.25">
      <c r="B5" s="219" t="s">
        <v>233</v>
      </c>
      <c r="C5" s="226">
        <v>2013</v>
      </c>
      <c r="D5" s="226">
        <v>2014</v>
      </c>
      <c r="E5" s="226">
        <v>2015</v>
      </c>
      <c r="F5" s="226">
        <v>2016</v>
      </c>
      <c r="G5" s="226">
        <v>2017</v>
      </c>
      <c r="H5" s="226">
        <v>2018</v>
      </c>
      <c r="I5" s="226">
        <v>2019</v>
      </c>
      <c r="J5" s="227">
        <v>2020</v>
      </c>
    </row>
    <row r="6" spans="1:10" x14ac:dyDescent="0.25">
      <c r="B6" s="228" t="s">
        <v>319</v>
      </c>
      <c r="C6" s="229">
        <v>1538.3811540930167</v>
      </c>
      <c r="D6" s="229">
        <v>1553.4449952352634</v>
      </c>
      <c r="E6" s="230">
        <v>1571.9249286716442</v>
      </c>
      <c r="F6" s="230">
        <v>1530.592545159574</v>
      </c>
      <c r="G6" s="230">
        <v>1661.1887394923974</v>
      </c>
      <c r="H6" s="237">
        <v>1706.4800195877633</v>
      </c>
      <c r="I6" s="237">
        <v>1774.3149422090194</v>
      </c>
      <c r="J6" s="237">
        <v>2240.2956618549979</v>
      </c>
    </row>
    <row r="7" spans="1:10" x14ac:dyDescent="0.25">
      <c r="B7" s="231" t="s">
        <v>359</v>
      </c>
      <c r="C7" s="232">
        <v>6.3538924247272597</v>
      </c>
      <c r="D7" s="232">
        <v>7.6474638231356984</v>
      </c>
      <c r="E7" s="233">
        <v>13.706654136455683</v>
      </c>
      <c r="F7" s="233">
        <v>7.8465676146019607</v>
      </c>
      <c r="G7" s="233">
        <v>8.5401527152161005</v>
      </c>
      <c r="H7" s="238">
        <v>7.9114618514898805</v>
      </c>
      <c r="I7" s="238">
        <v>10.297485541298601</v>
      </c>
      <c r="J7" s="238">
        <v>6.2309101574316417</v>
      </c>
    </row>
    <row r="8" spans="1:10" x14ac:dyDescent="0.25">
      <c r="B8" s="231" t="s">
        <v>360</v>
      </c>
      <c r="C8" s="232">
        <v>85.927606439362336</v>
      </c>
      <c r="D8" s="232">
        <v>98.986010009914878</v>
      </c>
      <c r="E8" s="233">
        <v>105.77671005158406</v>
      </c>
      <c r="F8" s="233">
        <v>111.51955016718837</v>
      </c>
      <c r="G8" s="233">
        <v>106.93080781320754</v>
      </c>
      <c r="H8" s="238">
        <v>118.42681776231235</v>
      </c>
      <c r="I8" s="238">
        <v>138.94717243140911</v>
      </c>
      <c r="J8" s="238">
        <v>171.5451213846921</v>
      </c>
    </row>
    <row r="9" spans="1:10" x14ac:dyDescent="0.25">
      <c r="B9" s="231" t="s">
        <v>361</v>
      </c>
      <c r="C9" s="232">
        <v>1072.4288608459574</v>
      </c>
      <c r="D9" s="232">
        <v>1093.6387644640681</v>
      </c>
      <c r="E9" s="233">
        <v>1101.6204670658558</v>
      </c>
      <c r="F9" s="233">
        <v>1100.6139853564116</v>
      </c>
      <c r="G9" s="233">
        <v>1206.2224527233514</v>
      </c>
      <c r="H9" s="238">
        <v>1273.4433065627798</v>
      </c>
      <c r="I9" s="238">
        <v>1320.7445116680472</v>
      </c>
      <c r="J9" s="238">
        <v>1668.7608235443395</v>
      </c>
    </row>
    <row r="10" spans="1:10" x14ac:dyDescent="0.25">
      <c r="B10" s="231" t="s">
        <v>362</v>
      </c>
      <c r="C10" s="232">
        <v>13.76828861835606</v>
      </c>
      <c r="D10" s="232">
        <v>24.985114817315434</v>
      </c>
      <c r="E10" s="233">
        <v>30.398611326268156</v>
      </c>
      <c r="F10" s="233">
        <v>33.217542903567875</v>
      </c>
      <c r="G10" s="233">
        <v>42.736781157816424</v>
      </c>
      <c r="H10" s="238">
        <v>17.674323277478003</v>
      </c>
      <c r="I10" s="238">
        <v>19.158661092245801</v>
      </c>
      <c r="J10" s="238">
        <v>41.828995122082191</v>
      </c>
    </row>
    <row r="11" spans="1:10" x14ac:dyDescent="0.25">
      <c r="B11" s="231" t="s">
        <v>363</v>
      </c>
      <c r="C11" s="232">
        <v>359.90250576461369</v>
      </c>
      <c r="D11" s="232">
        <v>328.18764211983705</v>
      </c>
      <c r="E11" s="233">
        <v>320.42248609147987</v>
      </c>
      <c r="F11" s="233">
        <v>277.46336245481314</v>
      </c>
      <c r="G11" s="233">
        <v>296.75854508280588</v>
      </c>
      <c r="H11" s="238">
        <v>289.02410813269347</v>
      </c>
      <c r="I11" s="238">
        <v>285.16711147601944</v>
      </c>
      <c r="J11" s="238">
        <v>351.92983381555757</v>
      </c>
    </row>
    <row r="12" spans="1:10" x14ac:dyDescent="0.25">
      <c r="B12" s="228" t="s">
        <v>364</v>
      </c>
      <c r="C12" s="229">
        <v>2355.9827311292138</v>
      </c>
      <c r="D12" s="229">
        <v>2388.6368419309752</v>
      </c>
      <c r="E12" s="230">
        <v>2568.7111492305344</v>
      </c>
      <c r="F12" s="230">
        <v>2728.3816611773173</v>
      </c>
      <c r="G12" s="230">
        <v>2822.774011648467</v>
      </c>
      <c r="H12" s="237">
        <v>3000.6760065843646</v>
      </c>
      <c r="I12" s="237">
        <v>3154.4933987325876</v>
      </c>
      <c r="J12" s="237">
        <v>3589.2052975849947</v>
      </c>
    </row>
    <row r="13" spans="1:10" x14ac:dyDescent="0.25">
      <c r="B13" s="231" t="s">
        <v>365</v>
      </c>
      <c r="C13" s="232">
        <v>360.99869698869526</v>
      </c>
      <c r="D13" s="232">
        <v>281.46631063968698</v>
      </c>
      <c r="E13" s="233">
        <v>277.74627151070973</v>
      </c>
      <c r="F13" s="233">
        <v>296.19996583001523</v>
      </c>
      <c r="G13" s="233">
        <v>269.82972466699994</v>
      </c>
      <c r="H13" s="238">
        <v>291.3933148239999</v>
      </c>
      <c r="I13" s="238">
        <v>261.86426357600004</v>
      </c>
      <c r="J13" s="238">
        <v>287.17319483599988</v>
      </c>
    </row>
    <row r="14" spans="1:10" x14ac:dyDescent="0.25">
      <c r="B14" s="231" t="s">
        <v>362</v>
      </c>
      <c r="C14" s="232">
        <v>0.209144941</v>
      </c>
      <c r="D14" s="232">
        <v>0.11119801599999998</v>
      </c>
      <c r="E14" s="233">
        <v>1.083319967</v>
      </c>
      <c r="F14" s="233">
        <v>0.3</v>
      </c>
      <c r="G14" s="233">
        <v>0</v>
      </c>
      <c r="H14" s="238">
        <v>0</v>
      </c>
      <c r="I14" s="238">
        <v>0</v>
      </c>
      <c r="J14" s="238">
        <v>0</v>
      </c>
    </row>
    <row r="15" spans="1:10" x14ac:dyDescent="0.25">
      <c r="B15" s="231" t="s">
        <v>360</v>
      </c>
      <c r="C15" s="232">
        <v>677.97739075451125</v>
      </c>
      <c r="D15" s="232">
        <v>752.87861141495478</v>
      </c>
      <c r="E15" s="233">
        <v>880.61259650321074</v>
      </c>
      <c r="F15" s="233">
        <v>1002.240917844419</v>
      </c>
      <c r="G15" s="233">
        <v>1109.649381058407</v>
      </c>
      <c r="H15" s="238">
        <v>1212.0757873458699</v>
      </c>
      <c r="I15" s="238">
        <v>1343.5948076009145</v>
      </c>
      <c r="J15" s="238">
        <v>1661.1734753044445</v>
      </c>
    </row>
    <row r="16" spans="1:10" x14ac:dyDescent="0.25">
      <c r="B16" s="231" t="s">
        <v>366</v>
      </c>
      <c r="C16" s="232">
        <v>883.17726034484531</v>
      </c>
      <c r="D16" s="232">
        <v>897.72994587272126</v>
      </c>
      <c r="E16" s="233">
        <v>918.04005389011888</v>
      </c>
      <c r="F16" s="233">
        <v>950.77250898304146</v>
      </c>
      <c r="G16" s="233">
        <v>990.97105618284297</v>
      </c>
      <c r="H16" s="238">
        <v>1022.9984351538916</v>
      </c>
      <c r="I16" s="238">
        <v>1062.0521144348124</v>
      </c>
      <c r="J16" s="238">
        <v>1134.4653811983549</v>
      </c>
    </row>
    <row r="17" spans="2:10" x14ac:dyDescent="0.25">
      <c r="B17" s="231" t="s">
        <v>367</v>
      </c>
      <c r="C17" s="232">
        <v>401.01199798852252</v>
      </c>
      <c r="D17" s="232">
        <v>423.82458765884405</v>
      </c>
      <c r="E17" s="233">
        <v>453.84224973639914</v>
      </c>
      <c r="F17" s="233">
        <v>442.55556876420218</v>
      </c>
      <c r="G17" s="233">
        <v>413.32657658292175</v>
      </c>
      <c r="H17" s="238">
        <v>436.72588347951972</v>
      </c>
      <c r="I17" s="238">
        <v>448.94764598113687</v>
      </c>
      <c r="J17" s="238">
        <v>465.01064666470057</v>
      </c>
    </row>
    <row r="18" spans="2:10" x14ac:dyDescent="0.25">
      <c r="B18" s="231" t="s">
        <v>368</v>
      </c>
      <c r="C18" s="232">
        <v>1.8838605712710401</v>
      </c>
      <c r="D18" s="232">
        <v>1.7323700361302796</v>
      </c>
      <c r="E18" s="233">
        <v>1.6220877997837801</v>
      </c>
      <c r="F18" s="233">
        <v>1.4153945710956204</v>
      </c>
      <c r="G18" s="233">
        <v>0.97512032074933996</v>
      </c>
      <c r="H18" s="238">
        <v>0.64712340332135998</v>
      </c>
      <c r="I18" s="238">
        <v>0.52633871048878</v>
      </c>
      <c r="J18" s="238">
        <v>0.50768076166552001</v>
      </c>
    </row>
    <row r="19" spans="2:10" x14ac:dyDescent="0.25">
      <c r="B19" s="231" t="s">
        <v>369</v>
      </c>
      <c r="C19" s="232">
        <v>30.724379540367643</v>
      </c>
      <c r="D19" s="232">
        <v>30.893818344630233</v>
      </c>
      <c r="E19" s="233">
        <v>35.764569823313174</v>
      </c>
      <c r="F19" s="233">
        <v>34.897310190534355</v>
      </c>
      <c r="G19" s="233">
        <v>38.022152836546148</v>
      </c>
      <c r="H19" s="238">
        <v>36.835462378745447</v>
      </c>
      <c r="I19" s="238">
        <v>37.508228433236795</v>
      </c>
      <c r="J19" s="238">
        <v>40.874918826125814</v>
      </c>
    </row>
    <row r="20" spans="2:10" x14ac:dyDescent="0.25">
      <c r="B20" s="228" t="s">
        <v>321</v>
      </c>
      <c r="C20" s="229">
        <v>2557.2458346829139</v>
      </c>
      <c r="D20" s="229">
        <v>2902.7912133478776</v>
      </c>
      <c r="E20" s="230">
        <v>2730.4637898629235</v>
      </c>
      <c r="F20" s="230">
        <v>2755.2854526119095</v>
      </c>
      <c r="G20" s="230">
        <v>2736.5316682314733</v>
      </c>
      <c r="H20" s="237">
        <v>3360.7812017978267</v>
      </c>
      <c r="I20" s="237">
        <v>3639.9357932284706</v>
      </c>
      <c r="J20" s="237">
        <v>3850.4835852898464</v>
      </c>
    </row>
    <row r="21" spans="2:10" x14ac:dyDescent="0.25">
      <c r="B21" s="231" t="s">
        <v>370</v>
      </c>
      <c r="C21" s="232">
        <v>648.26925151499995</v>
      </c>
      <c r="D21" s="232">
        <v>766.25066218300003</v>
      </c>
      <c r="E21" s="233">
        <v>714.95572315900006</v>
      </c>
      <c r="F21" s="233">
        <v>697.5085986900001</v>
      </c>
      <c r="G21" s="233">
        <v>734.15649510399999</v>
      </c>
      <c r="H21" s="238">
        <v>1199.8212369260004</v>
      </c>
      <c r="I21" s="238">
        <v>1366.8567593020002</v>
      </c>
      <c r="J21" s="238">
        <v>1456.200263449</v>
      </c>
    </row>
    <row r="22" spans="2:10" x14ac:dyDescent="0.25">
      <c r="B22" s="231" t="s">
        <v>371</v>
      </c>
      <c r="C22" s="232">
        <v>1216.2222756489966</v>
      </c>
      <c r="D22" s="232">
        <v>1238.7930376840868</v>
      </c>
      <c r="E22" s="233">
        <v>1151.0338059259739</v>
      </c>
      <c r="F22" s="233">
        <v>1161.1366053968288</v>
      </c>
      <c r="G22" s="233">
        <v>1152.2333873316138</v>
      </c>
      <c r="H22" s="238">
        <v>1218.2314178895849</v>
      </c>
      <c r="I22" s="238">
        <v>1290.0210801260987</v>
      </c>
      <c r="J22" s="238">
        <v>1260.7325344644864</v>
      </c>
    </row>
    <row r="23" spans="2:10" x14ac:dyDescent="0.25">
      <c r="B23" s="239" t="s">
        <v>372</v>
      </c>
      <c r="C23" s="240">
        <v>585.07205523099776</v>
      </c>
      <c r="D23" s="240">
        <v>597.09919112908597</v>
      </c>
      <c r="E23" s="241">
        <v>510.85528583497722</v>
      </c>
      <c r="F23" s="241">
        <v>534.1059133058252</v>
      </c>
      <c r="G23" s="241">
        <v>514.03176292461399</v>
      </c>
      <c r="H23" s="238">
        <v>546.11308233758484</v>
      </c>
      <c r="I23" s="242">
        <v>561.27788188209956</v>
      </c>
      <c r="J23" s="242">
        <v>485.43613089948695</v>
      </c>
    </row>
    <row r="24" spans="2:10" x14ac:dyDescent="0.25">
      <c r="B24" s="239" t="s">
        <v>373</v>
      </c>
      <c r="C24" s="240">
        <v>551.65388646099882</v>
      </c>
      <c r="D24" s="240">
        <v>563.29494655900146</v>
      </c>
      <c r="E24" s="241">
        <v>562.25142173299673</v>
      </c>
      <c r="F24" s="241">
        <v>552.92769367000301</v>
      </c>
      <c r="G24" s="241">
        <v>571.54095796399997</v>
      </c>
      <c r="H24" s="238">
        <v>584.0329169879999</v>
      </c>
      <c r="I24" s="242">
        <v>614.45193355399999</v>
      </c>
      <c r="J24" s="242">
        <v>636.0059718519999</v>
      </c>
    </row>
    <row r="25" spans="2:10" x14ac:dyDescent="0.25">
      <c r="B25" s="231" t="s">
        <v>343</v>
      </c>
      <c r="C25" s="232">
        <v>692.75430751891815</v>
      </c>
      <c r="D25" s="232">
        <v>897.74751348079269</v>
      </c>
      <c r="E25" s="233">
        <v>864.47426077794773</v>
      </c>
      <c r="F25" s="233">
        <v>896.64024852507873</v>
      </c>
      <c r="G25" s="233">
        <v>850.14178579586019</v>
      </c>
      <c r="H25" s="238">
        <v>942.7285469822416</v>
      </c>
      <c r="I25" s="238">
        <v>983.05795380037227</v>
      </c>
      <c r="J25" s="238">
        <v>1133.5507873763613</v>
      </c>
    </row>
    <row r="26" spans="2:10" x14ac:dyDescent="0.25">
      <c r="B26" s="228" t="s">
        <v>374</v>
      </c>
      <c r="C26" s="229">
        <v>530.99798848163061</v>
      </c>
      <c r="D26" s="229">
        <v>541.493729982584</v>
      </c>
      <c r="E26" s="230">
        <v>566.11595448445894</v>
      </c>
      <c r="F26" s="230">
        <v>607.4323115066245</v>
      </c>
      <c r="G26" s="230">
        <v>609.2687933359399</v>
      </c>
      <c r="H26" s="237">
        <v>620.4011428152395</v>
      </c>
      <c r="I26" s="237">
        <v>645.99131847442459</v>
      </c>
      <c r="J26" s="237">
        <v>691.8796328323649</v>
      </c>
    </row>
    <row r="27" spans="2:10" x14ac:dyDescent="0.25">
      <c r="B27" s="231" t="s">
        <v>375</v>
      </c>
      <c r="C27" s="232">
        <v>6.4242682078205791</v>
      </c>
      <c r="D27" s="232">
        <v>6.0156961734418823</v>
      </c>
      <c r="E27" s="233">
        <v>7.0224939473484014</v>
      </c>
      <c r="F27" s="233">
        <v>6.7238332196950603</v>
      </c>
      <c r="G27" s="233">
        <v>6.692686492635703</v>
      </c>
      <c r="H27" s="238">
        <v>6.9873936036356987</v>
      </c>
      <c r="I27" s="238">
        <v>6.6728143613263198</v>
      </c>
      <c r="J27" s="238">
        <v>7.3191294454353617</v>
      </c>
    </row>
    <row r="28" spans="2:10" ht="30" x14ac:dyDescent="0.25">
      <c r="B28" s="231" t="s">
        <v>376</v>
      </c>
      <c r="C28" s="232">
        <v>73.329499308844902</v>
      </c>
      <c r="D28" s="232">
        <v>64.995512908560471</v>
      </c>
      <c r="E28" s="233">
        <v>61.578251185423198</v>
      </c>
      <c r="F28" s="233">
        <v>67.827843750248988</v>
      </c>
      <c r="G28" s="233">
        <v>56.561973683180121</v>
      </c>
      <c r="H28" s="238">
        <v>58.391672279232118</v>
      </c>
      <c r="I28" s="238">
        <v>57.211400778063648</v>
      </c>
      <c r="J28" s="238">
        <v>59.731448364219901</v>
      </c>
    </row>
    <row r="29" spans="2:10" x14ac:dyDescent="0.25">
      <c r="B29" s="231" t="s">
        <v>377</v>
      </c>
      <c r="C29" s="243">
        <v>122.74630733943872</v>
      </c>
      <c r="D29" s="243">
        <v>133.16579442568437</v>
      </c>
      <c r="E29" s="233">
        <v>149.42679236607117</v>
      </c>
      <c r="F29" s="233">
        <v>160.1922389008397</v>
      </c>
      <c r="G29" s="233">
        <v>148.2301581408843</v>
      </c>
      <c r="H29" s="238">
        <v>147.71011275132594</v>
      </c>
      <c r="I29" s="238">
        <v>153.49857470100002</v>
      </c>
      <c r="J29" s="238">
        <v>152.98912710000005</v>
      </c>
    </row>
    <row r="30" spans="2:10" ht="30" x14ac:dyDescent="0.25">
      <c r="B30" s="231" t="s">
        <v>378</v>
      </c>
      <c r="C30" s="232">
        <v>328.49791362552622</v>
      </c>
      <c r="D30" s="232">
        <v>337.31672647989757</v>
      </c>
      <c r="E30" s="233">
        <v>348.08841698561565</v>
      </c>
      <c r="F30" s="233">
        <v>372.68939563883254</v>
      </c>
      <c r="G30" s="233">
        <v>397.78397501924024</v>
      </c>
      <c r="H30" s="238">
        <v>407.31196418603804</v>
      </c>
      <c r="I30" s="238">
        <v>428.60852864503516</v>
      </c>
      <c r="J30" s="238">
        <v>471.83992792430968</v>
      </c>
    </row>
    <row r="31" spans="2:10" x14ac:dyDescent="0.25">
      <c r="B31" s="228" t="s">
        <v>379</v>
      </c>
      <c r="C31" s="229">
        <v>39.662339657999894</v>
      </c>
      <c r="D31" s="229">
        <v>53.416803413832895</v>
      </c>
      <c r="E31" s="230">
        <v>54.295890389321407</v>
      </c>
      <c r="F31" s="230">
        <v>54.368582161534967</v>
      </c>
      <c r="G31" s="230">
        <v>70.288256832872364</v>
      </c>
      <c r="H31" s="237">
        <v>73.488377326323459</v>
      </c>
      <c r="I31" s="237">
        <v>75.876230871395151</v>
      </c>
      <c r="J31" s="237">
        <v>82.443202581203565</v>
      </c>
    </row>
    <row r="32" spans="2:10" x14ac:dyDescent="0.25">
      <c r="B32" s="228" t="s">
        <v>323</v>
      </c>
      <c r="C32" s="229">
        <v>937.48656698777404</v>
      </c>
      <c r="D32" s="229">
        <v>1044.0952378512643</v>
      </c>
      <c r="E32" s="230">
        <v>982.94586605156394</v>
      </c>
      <c r="F32" s="230">
        <v>1016.6353487804288</v>
      </c>
      <c r="G32" s="230">
        <v>933.40061780533267</v>
      </c>
      <c r="H32" s="237">
        <v>581.19569964248035</v>
      </c>
      <c r="I32" s="237">
        <v>624.22430373897396</v>
      </c>
      <c r="J32" s="237">
        <v>667.71201199923473</v>
      </c>
    </row>
    <row r="33" spans="2:10" x14ac:dyDescent="0.25">
      <c r="B33" s="234" t="s">
        <v>380</v>
      </c>
      <c r="C33" s="235">
        <v>7959.7566150325438</v>
      </c>
      <c r="D33" s="235">
        <v>8483.867342849795</v>
      </c>
      <c r="E33" s="235">
        <v>8474.4572479734361</v>
      </c>
      <c r="F33" s="235">
        <v>8692.2353481673817</v>
      </c>
      <c r="G33" s="236">
        <v>8833.551332361485</v>
      </c>
      <c r="H33" s="244">
        <v>9343.0224477479915</v>
      </c>
      <c r="I33" s="244">
        <v>9914.7512394624937</v>
      </c>
      <c r="J33" s="244">
        <v>11121.999870358559</v>
      </c>
    </row>
  </sheetData>
  <hyperlinks>
    <hyperlink ref="A1" location="Sommaire!A1" display="Retour sommair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dimension ref="A1:B3"/>
  <sheetViews>
    <sheetView showGridLines="0" workbookViewId="0">
      <selection activeCell="P21" sqref="P21"/>
    </sheetView>
  </sheetViews>
  <sheetFormatPr baseColWidth="10" defaultRowHeight="15" x14ac:dyDescent="0.25"/>
  <sheetData>
    <row r="1" spans="1:2" x14ac:dyDescent="0.25">
      <c r="A1" s="2" t="s">
        <v>6</v>
      </c>
    </row>
    <row r="2" spans="1:2" ht="23.25" x14ac:dyDescent="0.35">
      <c r="A2" t="s">
        <v>1055</v>
      </c>
      <c r="B2" s="3" t="s">
        <v>383</v>
      </c>
    </row>
    <row r="3" spans="1:2" x14ac:dyDescent="0.25">
      <c r="B3" s="4" t="s">
        <v>384</v>
      </c>
    </row>
  </sheetData>
  <hyperlinks>
    <hyperlink ref="A1" location="Sommaire!A1" display="Retour sommaire"/>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3"/>
  <dimension ref="A1:Q9"/>
  <sheetViews>
    <sheetView showGridLines="0" workbookViewId="0">
      <selection activeCell="I18" sqref="I18"/>
    </sheetView>
  </sheetViews>
  <sheetFormatPr baseColWidth="10" defaultRowHeight="15" x14ac:dyDescent="0.25"/>
  <cols>
    <col min="2" max="2" width="46.140625" customWidth="1"/>
    <col min="3" max="16" width="5.42578125" bestFit="1" customWidth="1"/>
    <col min="17" max="17" width="6.42578125" bestFit="1" customWidth="1"/>
  </cols>
  <sheetData>
    <row r="1" spans="1:17" x14ac:dyDescent="0.25">
      <c r="A1" s="2" t="s">
        <v>6</v>
      </c>
    </row>
    <row r="2" spans="1:17" ht="23.25" x14ac:dyDescent="0.35">
      <c r="B2" s="3" t="s">
        <v>383</v>
      </c>
    </row>
    <row r="3" spans="1:17" x14ac:dyDescent="0.25">
      <c r="B3" s="4" t="s">
        <v>384</v>
      </c>
    </row>
    <row r="5" spans="1:17" x14ac:dyDescent="0.25">
      <c r="B5" s="219" t="s">
        <v>233</v>
      </c>
      <c r="C5" s="992">
        <v>2006</v>
      </c>
      <c r="D5" s="992">
        <v>2007</v>
      </c>
      <c r="E5" s="992">
        <v>2008</v>
      </c>
      <c r="F5" s="992">
        <v>2009</v>
      </c>
      <c r="G5" s="992">
        <v>2010</v>
      </c>
      <c r="H5" s="992">
        <v>2011</v>
      </c>
      <c r="I5" s="992">
        <v>2012</v>
      </c>
      <c r="J5" s="992">
        <v>2013</v>
      </c>
      <c r="K5" s="992">
        <v>2014</v>
      </c>
      <c r="L5" s="992">
        <v>2015</v>
      </c>
      <c r="M5" s="992">
        <v>2016</v>
      </c>
      <c r="N5" s="992">
        <v>2017</v>
      </c>
      <c r="O5" s="992">
        <v>2018</v>
      </c>
      <c r="P5" s="993">
        <v>2019</v>
      </c>
      <c r="Q5" s="1055">
        <v>2020</v>
      </c>
    </row>
    <row r="6" spans="1:17" x14ac:dyDescent="0.25">
      <c r="B6" s="245" t="s">
        <v>385</v>
      </c>
      <c r="C6" s="246">
        <v>4754.2015510000001</v>
      </c>
      <c r="D6" s="246">
        <v>5434.607368</v>
      </c>
      <c r="E6" s="246">
        <v>6371.9904500000002</v>
      </c>
      <c r="F6" s="246">
        <v>6844.3389500000003</v>
      </c>
      <c r="G6" s="246">
        <v>6860.3240969999997</v>
      </c>
      <c r="H6" s="246">
        <v>7204.6427485060003</v>
      </c>
      <c r="I6" s="246">
        <v>7893.022408147709</v>
      </c>
      <c r="J6" s="246">
        <v>7540.1771884940945</v>
      </c>
      <c r="K6" s="246">
        <v>7441.2721424103283</v>
      </c>
      <c r="L6" s="246">
        <v>7869.1574774430665</v>
      </c>
      <c r="M6" s="246">
        <v>8038.37499470068</v>
      </c>
      <c r="N6" s="246">
        <v>8209.5722012368478</v>
      </c>
      <c r="O6" s="246">
        <v>8699.6860818857731</v>
      </c>
      <c r="P6" s="246">
        <v>9261.7000150162985</v>
      </c>
      <c r="Q6" s="246">
        <v>10459.78804458635</v>
      </c>
    </row>
    <row r="7" spans="1:17" x14ac:dyDescent="0.25">
      <c r="B7" s="245" t="s">
        <v>386</v>
      </c>
      <c r="C7" s="246">
        <v>1286.3988879999997</v>
      </c>
      <c r="D7" s="246">
        <v>1626.298906</v>
      </c>
      <c r="E7" s="246">
        <v>1290.3540249999987</v>
      </c>
      <c r="F7" s="246">
        <v>663.75745299999926</v>
      </c>
      <c r="G7" s="246">
        <v>969.66501915300069</v>
      </c>
      <c r="H7" s="246">
        <v>1144.3093840197243</v>
      </c>
      <c r="I7" s="246">
        <v>497.1104052851797</v>
      </c>
      <c r="J7" s="246">
        <v>419.57942653845475</v>
      </c>
      <c r="K7" s="246">
        <v>1042.6066793504806</v>
      </c>
      <c r="L7" s="246">
        <v>605.31241751087873</v>
      </c>
      <c r="M7" s="246">
        <v>653.86035346670178</v>
      </c>
      <c r="N7" s="246">
        <v>623.87988610963475</v>
      </c>
      <c r="O7" s="246">
        <v>643.33636586221996</v>
      </c>
      <c r="P7" s="246">
        <v>653.0512245091835</v>
      </c>
      <c r="Q7" s="246">
        <v>662.21182583217785</v>
      </c>
    </row>
    <row r="8" spans="1:17" x14ac:dyDescent="0.25">
      <c r="B8" s="247" t="s">
        <v>387</v>
      </c>
      <c r="C8" s="225">
        <v>6040.6004389999998</v>
      </c>
      <c r="D8" s="225">
        <v>7060.9062739999999</v>
      </c>
      <c r="E8" s="225">
        <v>7662.344474999999</v>
      </c>
      <c r="F8" s="225">
        <v>7508.0964029999996</v>
      </c>
      <c r="G8" s="225">
        <v>7829.9891161530004</v>
      </c>
      <c r="H8" s="225">
        <v>8348.9521325257247</v>
      </c>
      <c r="I8" s="225">
        <v>8390.1328134328887</v>
      </c>
      <c r="J8" s="225">
        <v>7959.7566150325492</v>
      </c>
      <c r="K8" s="225">
        <v>8483.8788217608089</v>
      </c>
      <c r="L8" s="225">
        <v>8474.4698949539452</v>
      </c>
      <c r="M8" s="225">
        <v>8692.2353481673817</v>
      </c>
      <c r="N8" s="225">
        <v>8833.4520873464826</v>
      </c>
      <c r="O8" s="225">
        <v>9343.0224477479933</v>
      </c>
      <c r="P8" s="225">
        <v>9914.7512395254817</v>
      </c>
      <c r="Q8" s="225">
        <v>11121.999870418527</v>
      </c>
    </row>
    <row r="9" spans="1:17" x14ac:dyDescent="0.25">
      <c r="Q9" s="1056"/>
    </row>
  </sheetData>
  <hyperlinks>
    <hyperlink ref="A1" location="Sommaire!A1" display="Retour sommaire"/>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dimension ref="A1:J29"/>
  <sheetViews>
    <sheetView showGridLines="0" workbookViewId="0">
      <selection activeCell="A2" sqref="A2"/>
    </sheetView>
  </sheetViews>
  <sheetFormatPr baseColWidth="10" defaultRowHeight="15" x14ac:dyDescent="0.25"/>
  <cols>
    <col min="2" max="2" width="33.42578125" customWidth="1"/>
  </cols>
  <sheetData>
    <row r="1" spans="1:10" x14ac:dyDescent="0.25">
      <c r="A1" s="2" t="s">
        <v>6</v>
      </c>
    </row>
    <row r="2" spans="1:10" ht="23.25" x14ac:dyDescent="0.35">
      <c r="B2" s="3" t="s">
        <v>390</v>
      </c>
    </row>
    <row r="3" spans="1:10" x14ac:dyDescent="0.25">
      <c r="B3" s="4" t="s">
        <v>353</v>
      </c>
    </row>
    <row r="5" spans="1:10" x14ac:dyDescent="0.25">
      <c r="B5" s="219" t="s">
        <v>233</v>
      </c>
      <c r="C5" s="226">
        <v>2013</v>
      </c>
      <c r="D5" s="226">
        <v>2014</v>
      </c>
      <c r="E5" s="226">
        <v>2015</v>
      </c>
      <c r="F5" s="226">
        <v>2016</v>
      </c>
      <c r="G5" s="226">
        <v>2017</v>
      </c>
      <c r="H5" s="226">
        <v>2018</v>
      </c>
      <c r="I5" s="226">
        <v>2019</v>
      </c>
      <c r="J5" s="227">
        <v>2020</v>
      </c>
    </row>
    <row r="6" spans="1:10" x14ac:dyDescent="0.25">
      <c r="B6" s="248" t="s">
        <v>391</v>
      </c>
      <c r="C6" s="249"/>
      <c r="D6" s="249"/>
      <c r="E6" s="249"/>
      <c r="F6" s="250"/>
      <c r="G6" s="250" t="s">
        <v>392</v>
      </c>
      <c r="H6" s="250" t="s">
        <v>392</v>
      </c>
      <c r="I6" s="250" t="s">
        <v>392</v>
      </c>
      <c r="J6" s="250" t="s">
        <v>392</v>
      </c>
    </row>
    <row r="7" spans="1:10" x14ac:dyDescent="0.25">
      <c r="B7" s="251" t="s">
        <v>393</v>
      </c>
      <c r="C7" s="252"/>
      <c r="D7" s="252"/>
      <c r="E7" s="252"/>
      <c r="F7" s="252"/>
      <c r="G7" s="252"/>
      <c r="H7" s="252"/>
      <c r="I7" s="252"/>
      <c r="J7" s="252"/>
    </row>
    <row r="8" spans="1:10" x14ac:dyDescent="0.25">
      <c r="B8" s="253" t="s">
        <v>394</v>
      </c>
      <c r="C8" s="252">
        <v>152.09355302098754</v>
      </c>
      <c r="D8" s="252">
        <v>164.645297354452</v>
      </c>
      <c r="E8" s="252">
        <v>178.27308959438258</v>
      </c>
      <c r="F8" s="233">
        <v>150.56966165798985</v>
      </c>
      <c r="G8" s="233">
        <v>180.12401741170046</v>
      </c>
      <c r="H8" s="233">
        <v>214.86154623198254</v>
      </c>
      <c r="I8" s="233">
        <v>242.47164866247269</v>
      </c>
      <c r="J8" s="233">
        <v>254.85550079233786</v>
      </c>
    </row>
    <row r="9" spans="1:10" x14ac:dyDescent="0.25">
      <c r="B9" s="254" t="s">
        <v>395</v>
      </c>
      <c r="C9" s="252">
        <v>718.61212752381459</v>
      </c>
      <c r="D9" s="252">
        <v>742.15568933896282</v>
      </c>
      <c r="E9" s="252">
        <v>840.59139301548703</v>
      </c>
      <c r="F9" s="233">
        <v>901.77172305389934</v>
      </c>
      <c r="G9" s="233">
        <v>935.67977012512108</v>
      </c>
      <c r="H9" s="233">
        <v>1048.8128692842567</v>
      </c>
      <c r="I9" s="233">
        <v>1083.4783098669946</v>
      </c>
      <c r="J9" s="233">
        <v>1167.4852973178872</v>
      </c>
    </row>
    <row r="10" spans="1:10" x14ac:dyDescent="0.25">
      <c r="B10" s="251" t="s">
        <v>396</v>
      </c>
      <c r="C10" s="252"/>
      <c r="D10" s="252"/>
      <c r="E10" s="252"/>
      <c r="F10" s="233"/>
      <c r="G10" s="233" t="s">
        <v>392</v>
      </c>
      <c r="H10" s="233"/>
      <c r="I10" s="233"/>
      <c r="J10" s="233"/>
    </row>
    <row r="11" spans="1:10" x14ac:dyDescent="0.25">
      <c r="B11" s="253" t="s">
        <v>394</v>
      </c>
      <c r="C11" s="252">
        <v>480.89336688043488</v>
      </c>
      <c r="D11" s="252">
        <v>435.85875271258197</v>
      </c>
      <c r="E11" s="252">
        <v>433.38867979239666</v>
      </c>
      <c r="F11" s="233">
        <v>448.8452144217768</v>
      </c>
      <c r="G11" s="233">
        <v>401.84107965914211</v>
      </c>
      <c r="H11" s="233">
        <v>449.70549197873061</v>
      </c>
      <c r="I11" s="233">
        <v>495.28366756874863</v>
      </c>
      <c r="J11" s="233">
        <v>530.88796132255914</v>
      </c>
    </row>
    <row r="12" spans="1:10" x14ac:dyDescent="0.25">
      <c r="B12" s="254" t="s">
        <v>395</v>
      </c>
      <c r="C12" s="252">
        <v>48.480870935012341</v>
      </c>
      <c r="D12" s="252">
        <v>54.445926390982727</v>
      </c>
      <c r="E12" s="252">
        <v>54.149545069000006</v>
      </c>
      <c r="F12" s="233">
        <v>53.5056881</v>
      </c>
      <c r="G12" s="233">
        <v>80.548275871000001</v>
      </c>
      <c r="H12" s="233">
        <v>100.86146574599998</v>
      </c>
      <c r="I12" s="233">
        <v>78.11816723327432</v>
      </c>
      <c r="J12" s="233">
        <v>56.436613384709325</v>
      </c>
    </row>
    <row r="13" spans="1:10" x14ac:dyDescent="0.25">
      <c r="B13" s="248" t="s">
        <v>397</v>
      </c>
      <c r="C13" s="255"/>
      <c r="D13" s="255"/>
      <c r="E13" s="255"/>
      <c r="F13" s="256"/>
      <c r="G13" s="256" t="s">
        <v>392</v>
      </c>
      <c r="H13" s="256" t="s">
        <v>392</v>
      </c>
      <c r="I13" s="256" t="s">
        <v>392</v>
      </c>
      <c r="J13" s="256" t="s">
        <v>392</v>
      </c>
    </row>
    <row r="14" spans="1:10" x14ac:dyDescent="0.25">
      <c r="B14" s="251" t="s">
        <v>398</v>
      </c>
      <c r="C14" s="252"/>
      <c r="D14" s="252"/>
      <c r="E14" s="252"/>
      <c r="F14" s="233"/>
      <c r="G14" s="233" t="s">
        <v>392</v>
      </c>
      <c r="H14" s="233" t="s">
        <v>392</v>
      </c>
      <c r="I14" s="233" t="s">
        <v>392</v>
      </c>
      <c r="J14" s="233" t="s">
        <v>392</v>
      </c>
    </row>
    <row r="15" spans="1:10" x14ac:dyDescent="0.25">
      <c r="B15" s="253" t="s">
        <v>394</v>
      </c>
      <c r="C15" s="252">
        <v>437.87257329888251</v>
      </c>
      <c r="D15" s="252">
        <v>447.62971985868217</v>
      </c>
      <c r="E15" s="252">
        <v>392.46953048228323</v>
      </c>
      <c r="F15" s="233">
        <v>409.47281693078412</v>
      </c>
      <c r="G15" s="233">
        <v>476.8292526281341</v>
      </c>
      <c r="H15" s="233">
        <v>664.93951173473931</v>
      </c>
      <c r="I15" s="233">
        <v>652.94555368627255</v>
      </c>
      <c r="J15" s="233">
        <v>785.96006920316086</v>
      </c>
    </row>
    <row r="16" spans="1:10" x14ac:dyDescent="0.25">
      <c r="B16" s="253" t="s">
        <v>399</v>
      </c>
      <c r="C16" s="252">
        <v>677.98695111080144</v>
      </c>
      <c r="D16" s="252">
        <v>760.15855150901757</v>
      </c>
      <c r="E16" s="252">
        <v>756.61257731423439</v>
      </c>
      <c r="F16" s="233">
        <v>778.9427962502765</v>
      </c>
      <c r="G16" s="233">
        <v>815.42645810484646</v>
      </c>
      <c r="H16" s="233">
        <v>846.2952538926337</v>
      </c>
      <c r="I16" s="233">
        <v>899.52482940960635</v>
      </c>
      <c r="J16" s="233">
        <v>965.85531509473049</v>
      </c>
    </row>
    <row r="17" spans="2:10" x14ac:dyDescent="0.25">
      <c r="B17" s="251" t="s">
        <v>396</v>
      </c>
      <c r="C17" s="252"/>
      <c r="D17" s="252"/>
      <c r="E17" s="252"/>
      <c r="F17" s="233"/>
      <c r="G17" s="233" t="s">
        <v>392</v>
      </c>
      <c r="H17" s="233" t="s">
        <v>392</v>
      </c>
      <c r="I17" s="233" t="s">
        <v>392</v>
      </c>
      <c r="J17" s="233" t="s">
        <v>392</v>
      </c>
    </row>
    <row r="18" spans="2:10" x14ac:dyDescent="0.25">
      <c r="B18" s="253" t="s">
        <v>394</v>
      </c>
      <c r="C18" s="252">
        <v>636.08430069350175</v>
      </c>
      <c r="D18" s="252">
        <v>593.86539876423296</v>
      </c>
      <c r="E18" s="252">
        <v>569.03862212028071</v>
      </c>
      <c r="F18" s="233">
        <v>703.66393770575633</v>
      </c>
      <c r="G18" s="233">
        <v>770.14748079000753</v>
      </c>
      <c r="H18" s="233">
        <v>957.78999811555809</v>
      </c>
      <c r="I18" s="233">
        <v>999.65577889024723</v>
      </c>
      <c r="J18" s="233">
        <v>1163.8983208831899</v>
      </c>
    </row>
    <row r="19" spans="2:10" x14ac:dyDescent="0.25">
      <c r="B19" s="253" t="s">
        <v>399</v>
      </c>
      <c r="C19" s="252">
        <v>754.45889134927211</v>
      </c>
      <c r="D19" s="252">
        <v>757.88619134618</v>
      </c>
      <c r="E19" s="252">
        <v>774.24199524091341</v>
      </c>
      <c r="F19" s="233">
        <v>782.14153353327913</v>
      </c>
      <c r="G19" s="233">
        <v>826.14302045288844</v>
      </c>
      <c r="H19" s="233">
        <v>945.02168533440386</v>
      </c>
      <c r="I19" s="233">
        <v>1052.5876767264597</v>
      </c>
      <c r="J19" s="233">
        <v>1212.8594796573843</v>
      </c>
    </row>
    <row r="20" spans="2:10" x14ac:dyDescent="0.25">
      <c r="B20" s="248" t="s">
        <v>400</v>
      </c>
      <c r="C20" s="255"/>
      <c r="D20" s="255"/>
      <c r="E20" s="255"/>
      <c r="F20" s="256"/>
      <c r="G20" s="256" t="s">
        <v>392</v>
      </c>
      <c r="H20" s="256" t="s">
        <v>392</v>
      </c>
      <c r="I20" s="256" t="s">
        <v>392</v>
      </c>
      <c r="J20" s="256" t="s">
        <v>392</v>
      </c>
    </row>
    <row r="21" spans="2:10" x14ac:dyDescent="0.25">
      <c r="B21" s="251" t="s">
        <v>401</v>
      </c>
      <c r="C21" s="252">
        <v>229.62766343199993</v>
      </c>
      <c r="D21" s="252">
        <v>226.94358397099992</v>
      </c>
      <c r="E21" s="252">
        <v>249.21177739500007</v>
      </c>
      <c r="F21" s="233">
        <v>284.20787808400007</v>
      </c>
      <c r="G21" s="233">
        <v>323.322932192</v>
      </c>
      <c r="H21" s="233">
        <v>432.86235099800001</v>
      </c>
      <c r="I21" s="233">
        <v>614.11304017800001</v>
      </c>
      <c r="J21" s="233">
        <v>662.13249355000028</v>
      </c>
    </row>
    <row r="22" spans="2:10" x14ac:dyDescent="0.25">
      <c r="B22" s="251" t="s">
        <v>402</v>
      </c>
      <c r="C22" s="252">
        <v>234.60773222699999</v>
      </c>
      <c r="D22" s="252">
        <v>224.04899150499992</v>
      </c>
      <c r="E22" s="252">
        <v>251.49539990400007</v>
      </c>
      <c r="F22" s="233">
        <v>277.10122310000003</v>
      </c>
      <c r="G22" s="233">
        <v>309.64045298399998</v>
      </c>
      <c r="H22" s="233">
        <v>439.96854887399991</v>
      </c>
      <c r="I22" s="233">
        <v>615.36012739900002</v>
      </c>
      <c r="J22" s="233">
        <v>668.61205613100014</v>
      </c>
    </row>
    <row r="23" spans="2:10" x14ac:dyDescent="0.25">
      <c r="B23" s="248" t="s">
        <v>403</v>
      </c>
      <c r="C23" s="255"/>
      <c r="D23" s="255"/>
      <c r="E23" s="255"/>
      <c r="F23" s="256"/>
      <c r="G23" s="256" t="s">
        <v>392</v>
      </c>
      <c r="H23" s="256" t="s">
        <v>392</v>
      </c>
      <c r="I23" s="256" t="s">
        <v>392</v>
      </c>
      <c r="J23" s="256" t="s">
        <v>392</v>
      </c>
    </row>
    <row r="24" spans="2:10" x14ac:dyDescent="0.25">
      <c r="B24" s="251" t="s">
        <v>404</v>
      </c>
      <c r="C24" s="252">
        <v>7124.306576200619</v>
      </c>
      <c r="D24" s="252">
        <v>9127.1038597521529</v>
      </c>
      <c r="E24" s="252">
        <v>9290.8649794740159</v>
      </c>
      <c r="F24" s="233">
        <v>9907.5789463418696</v>
      </c>
      <c r="G24" s="233">
        <v>9735.5489516420403</v>
      </c>
      <c r="H24" s="233">
        <v>10618.916257385592</v>
      </c>
      <c r="I24" s="233">
        <v>9626.9962648651799</v>
      </c>
      <c r="J24" s="233">
        <v>10036.837621083761</v>
      </c>
    </row>
    <row r="25" spans="2:10" x14ac:dyDescent="0.25">
      <c r="B25" s="251" t="s">
        <v>405</v>
      </c>
      <c r="C25" s="252">
        <v>7270.8676615589056</v>
      </c>
      <c r="D25" s="252">
        <v>9088.8341380853635</v>
      </c>
      <c r="E25" s="252">
        <v>9208.579773812291</v>
      </c>
      <c r="F25" s="233">
        <v>9919.2276555080953</v>
      </c>
      <c r="G25" s="233">
        <v>9755.7215557712534</v>
      </c>
      <c r="H25" s="233">
        <v>10733.169440937165</v>
      </c>
      <c r="I25" s="233">
        <v>9712.8303452212931</v>
      </c>
      <c r="J25" s="233">
        <v>10121.475329422967</v>
      </c>
    </row>
    <row r="26" spans="2:10" ht="30" x14ac:dyDescent="0.25">
      <c r="B26" s="257" t="s">
        <v>406</v>
      </c>
      <c r="C26" s="258">
        <v>86513.79244583605</v>
      </c>
      <c r="D26" s="258">
        <v>82182.235215454479</v>
      </c>
      <c r="E26" s="258">
        <v>72682.91976077517</v>
      </c>
      <c r="F26" s="259">
        <v>59323.012147267706</v>
      </c>
      <c r="G26" s="259">
        <v>57634.239822705029</v>
      </c>
      <c r="H26" s="259">
        <v>52036.587067674867</v>
      </c>
      <c r="I26" s="259">
        <v>51534.842471399941</v>
      </c>
      <c r="J26" s="259">
        <v>49002.445431883971</v>
      </c>
    </row>
    <row r="27" spans="2:10" ht="30" x14ac:dyDescent="0.25">
      <c r="B27" s="251" t="s">
        <v>407</v>
      </c>
      <c r="C27" s="252">
        <v>77519.623694239053</v>
      </c>
      <c r="D27" s="252">
        <v>70778.356159105489</v>
      </c>
      <c r="E27" s="252">
        <v>61903.735486059231</v>
      </c>
      <c r="F27" s="233">
        <v>49314.071942143702</v>
      </c>
      <c r="G27" s="233">
        <v>48841.318835148028</v>
      </c>
      <c r="H27" s="233">
        <v>43386.399749304859</v>
      </c>
      <c r="I27" s="233">
        <v>42691.087601192914</v>
      </c>
      <c r="J27" s="233">
        <v>41318.828910245982</v>
      </c>
    </row>
    <row r="28" spans="2:10" ht="30" x14ac:dyDescent="0.25">
      <c r="B28" s="251" t="s">
        <v>408</v>
      </c>
      <c r="C28" s="252">
        <v>3111.9457672559997</v>
      </c>
      <c r="D28" s="252">
        <v>5101.890581820001</v>
      </c>
      <c r="E28" s="252">
        <v>4838.8543788109992</v>
      </c>
      <c r="F28" s="233">
        <v>4572.5613780080021</v>
      </c>
      <c r="G28" s="233">
        <v>3824.227833424</v>
      </c>
      <c r="H28" s="233">
        <v>4432.6859149710026</v>
      </c>
      <c r="I28" s="233">
        <v>3003.7718966200009</v>
      </c>
      <c r="J28" s="233">
        <v>2935.5088232510016</v>
      </c>
    </row>
    <row r="29" spans="2:10" x14ac:dyDescent="0.25">
      <c r="B29" s="251" t="s">
        <v>409</v>
      </c>
      <c r="C29" s="252">
        <v>5882.2229843410014</v>
      </c>
      <c r="D29" s="252">
        <v>6301.988474529001</v>
      </c>
      <c r="E29" s="252">
        <v>5940.3298959049998</v>
      </c>
      <c r="F29" s="233">
        <v>5436.3788271159983</v>
      </c>
      <c r="G29" s="233">
        <v>4968.6931541329996</v>
      </c>
      <c r="H29" s="233">
        <v>4217.501403399001</v>
      </c>
      <c r="I29" s="233">
        <v>5839.982973586998</v>
      </c>
      <c r="J29" s="233">
        <v>4748.1076983869998</v>
      </c>
    </row>
  </sheetData>
  <hyperlinks>
    <hyperlink ref="A1" location="Sommaire!A1" display="Retour sommaire"/>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5"/>
  <dimension ref="A1:B3"/>
  <sheetViews>
    <sheetView showGridLines="0" workbookViewId="0">
      <selection activeCell="B5" sqref="B5"/>
    </sheetView>
  </sheetViews>
  <sheetFormatPr baseColWidth="10" defaultRowHeight="15" x14ac:dyDescent="0.25"/>
  <sheetData>
    <row r="1" spans="1:2" x14ac:dyDescent="0.25">
      <c r="A1" s="2" t="s">
        <v>6</v>
      </c>
    </row>
    <row r="2" spans="1:2" ht="23.25" x14ac:dyDescent="0.35">
      <c r="B2" s="3" t="s">
        <v>412</v>
      </c>
    </row>
    <row r="3" spans="1:2" x14ac:dyDescent="0.25">
      <c r="B3" s="4" t="s">
        <v>413</v>
      </c>
    </row>
  </sheetData>
  <hyperlinks>
    <hyperlink ref="A1" location="Sommaire!A1" display="Retour sommair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P22"/>
  <sheetViews>
    <sheetView showGridLines="0" workbookViewId="0">
      <selection activeCell="C7" sqref="C7"/>
    </sheetView>
  </sheetViews>
  <sheetFormatPr baseColWidth="10" defaultRowHeight="15" x14ac:dyDescent="0.25"/>
  <cols>
    <col min="13" max="13" width="17.7109375" customWidth="1"/>
  </cols>
  <sheetData>
    <row r="1" spans="1:16" x14ac:dyDescent="0.25">
      <c r="A1" s="2" t="s">
        <v>6</v>
      </c>
    </row>
    <row r="2" spans="1:16" ht="23.25" x14ac:dyDescent="0.35">
      <c r="B2" s="3" t="s">
        <v>21</v>
      </c>
    </row>
    <row r="3" spans="1:16" x14ac:dyDescent="0.25">
      <c r="B3" s="4" t="s">
        <v>8</v>
      </c>
    </row>
    <row r="9" spans="1:16" x14ac:dyDescent="0.25">
      <c r="N9" s="1176">
        <v>2020</v>
      </c>
      <c r="O9" s="1176"/>
      <c r="P9" s="1176"/>
    </row>
    <row r="10" spans="1:16" ht="45" x14ac:dyDescent="0.25">
      <c r="M10" s="724"/>
      <c r="N10" s="132" t="s">
        <v>415</v>
      </c>
      <c r="O10" s="132" t="s">
        <v>666</v>
      </c>
      <c r="P10" s="132" t="s">
        <v>103</v>
      </c>
    </row>
    <row r="11" spans="1:16" x14ac:dyDescent="0.25">
      <c r="M11" s="634" t="s">
        <v>178</v>
      </c>
      <c r="N11" s="486">
        <v>1393.21019310164</v>
      </c>
      <c r="O11" s="486">
        <v>923.0902102517399</v>
      </c>
      <c r="P11" s="900">
        <v>2316.3004033533798</v>
      </c>
    </row>
    <row r="12" spans="1:16" x14ac:dyDescent="0.25">
      <c r="M12" s="491" t="s">
        <v>1017</v>
      </c>
      <c r="N12" s="486">
        <v>410.38267437725926</v>
      </c>
      <c r="O12" s="486">
        <v>697.25575442134027</v>
      </c>
      <c r="P12" s="900">
        <v>1107.6384287985995</v>
      </c>
    </row>
    <row r="13" spans="1:16" x14ac:dyDescent="0.25">
      <c r="M13" s="1107" t="s">
        <v>674</v>
      </c>
      <c r="N13" s="901">
        <v>103.81415707766928</v>
      </c>
      <c r="O13" s="901">
        <v>293.25751237860027</v>
      </c>
      <c r="P13" s="902">
        <v>397.07166945626955</v>
      </c>
    </row>
    <row r="14" spans="1:16" x14ac:dyDescent="0.25">
      <c r="M14" s="1107" t="s">
        <v>132</v>
      </c>
      <c r="N14" s="901">
        <v>10.304855386609999</v>
      </c>
      <c r="O14" s="901">
        <v>18.060576335410001</v>
      </c>
      <c r="P14" s="902">
        <v>28.365431722019999</v>
      </c>
    </row>
    <row r="15" spans="1:16" x14ac:dyDescent="0.25">
      <c r="M15" s="1107" t="s">
        <v>124</v>
      </c>
      <c r="N15" s="901">
        <v>9.9047705230900025</v>
      </c>
      <c r="O15" s="901">
        <v>28.45875117013</v>
      </c>
      <c r="P15" s="902">
        <v>38.363521693220001</v>
      </c>
    </row>
    <row r="16" spans="1:16" x14ac:dyDescent="0.25">
      <c r="M16" s="1107" t="s">
        <v>126</v>
      </c>
      <c r="N16" s="901">
        <v>20.765476279630001</v>
      </c>
      <c r="O16" s="901">
        <v>25.999633928300003</v>
      </c>
      <c r="P16" s="902">
        <v>46.765110207930007</v>
      </c>
    </row>
    <row r="17" spans="13:16" x14ac:dyDescent="0.25">
      <c r="M17" s="1107" t="s">
        <v>122</v>
      </c>
      <c r="N17" s="901">
        <v>16.717300913940001</v>
      </c>
      <c r="O17" s="901">
        <v>46.069089113259999</v>
      </c>
      <c r="P17" s="902">
        <v>62.7863900272</v>
      </c>
    </row>
    <row r="18" spans="13:16" x14ac:dyDescent="0.25">
      <c r="M18" s="1107" t="s">
        <v>123</v>
      </c>
      <c r="N18" s="901">
        <v>50.301996953779998</v>
      </c>
      <c r="O18" s="901">
        <v>39.596492808700006</v>
      </c>
      <c r="P18" s="902">
        <v>89.898489762480011</v>
      </c>
    </row>
    <row r="19" spans="13:16" x14ac:dyDescent="0.25">
      <c r="M19" s="1107" t="s">
        <v>128</v>
      </c>
      <c r="N19" s="901">
        <v>76.549429854079989</v>
      </c>
      <c r="O19" s="901">
        <v>53.584500005620001</v>
      </c>
      <c r="P19" s="902">
        <v>130.1339298597</v>
      </c>
    </row>
    <row r="20" spans="13:16" x14ac:dyDescent="0.25">
      <c r="M20" s="1107" t="s">
        <v>675</v>
      </c>
      <c r="N20" s="901">
        <v>21.23663658729</v>
      </c>
      <c r="O20" s="901">
        <v>101.01032551205999</v>
      </c>
      <c r="P20" s="902">
        <v>122.24696209934999</v>
      </c>
    </row>
    <row r="21" spans="13:16" x14ac:dyDescent="0.25">
      <c r="M21" s="1107" t="s">
        <v>129</v>
      </c>
      <c r="N21" s="901">
        <v>100.78805080117</v>
      </c>
      <c r="O21" s="901">
        <v>91.218873169259979</v>
      </c>
      <c r="P21" s="902">
        <v>192.00692397042997</v>
      </c>
    </row>
    <row r="22" spans="13:16" x14ac:dyDescent="0.25">
      <c r="M22" s="903" t="s">
        <v>103</v>
      </c>
      <c r="N22" s="903"/>
      <c r="O22" s="903"/>
      <c r="P22" s="903"/>
    </row>
  </sheetData>
  <mergeCells count="1">
    <mergeCell ref="N9:P9"/>
  </mergeCells>
  <hyperlinks>
    <hyperlink ref="A1" location="Sommaire!A1" display="Retour sommaire"/>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6"/>
  <dimension ref="A1:Q12"/>
  <sheetViews>
    <sheetView showGridLines="0" workbookViewId="0"/>
  </sheetViews>
  <sheetFormatPr baseColWidth="10" defaultRowHeight="15" x14ac:dyDescent="0.25"/>
  <cols>
    <col min="2" max="2" width="32.7109375" customWidth="1"/>
    <col min="3" max="17" width="8.28515625" bestFit="1" customWidth="1"/>
  </cols>
  <sheetData>
    <row r="1" spans="1:17" x14ac:dyDescent="0.25">
      <c r="A1" s="2" t="s">
        <v>6</v>
      </c>
    </row>
    <row r="2" spans="1:17" ht="23.25" x14ac:dyDescent="0.35">
      <c r="B2" s="3" t="s">
        <v>412</v>
      </c>
    </row>
    <row r="3" spans="1:17" x14ac:dyDescent="0.25">
      <c r="B3" s="4" t="s">
        <v>413</v>
      </c>
    </row>
    <row r="5" spans="1:17" x14ac:dyDescent="0.25">
      <c r="B5" s="260" t="s">
        <v>233</v>
      </c>
      <c r="C5" s="261">
        <v>2006</v>
      </c>
      <c r="D5" s="261">
        <v>2007</v>
      </c>
      <c r="E5" s="261">
        <v>2008</v>
      </c>
      <c r="F5" s="261">
        <v>2009</v>
      </c>
      <c r="G5" s="261">
        <v>2010</v>
      </c>
      <c r="H5" s="261">
        <v>2011</v>
      </c>
      <c r="I5" s="261">
        <v>2012</v>
      </c>
      <c r="J5" s="261">
        <v>2013</v>
      </c>
      <c r="K5" s="261">
        <v>2014</v>
      </c>
      <c r="L5" s="261">
        <v>2015</v>
      </c>
      <c r="M5" s="261">
        <v>2016</v>
      </c>
      <c r="N5" s="262">
        <v>2017</v>
      </c>
      <c r="O5" s="262">
        <v>2018</v>
      </c>
      <c r="P5" s="262">
        <v>2019</v>
      </c>
      <c r="Q5" s="262">
        <v>2020</v>
      </c>
    </row>
    <row r="6" spans="1:17" x14ac:dyDescent="0.25">
      <c r="B6" s="263" t="s">
        <v>414</v>
      </c>
      <c r="C6" s="264">
        <v>1416.7797130000001</v>
      </c>
      <c r="D6" s="264">
        <v>1584.381736</v>
      </c>
      <c r="E6" s="264">
        <v>1706.6364579999999</v>
      </c>
      <c r="F6" s="264">
        <v>1716.7478899999996</v>
      </c>
      <c r="G6" s="264">
        <v>1815.7796625395895</v>
      </c>
      <c r="H6" s="264">
        <v>1895.6608151866601</v>
      </c>
      <c r="I6" s="264">
        <v>1911.6541322853998</v>
      </c>
      <c r="J6" s="264">
        <v>1926.5243386021</v>
      </c>
      <c r="K6" s="264">
        <v>1871.1494049999997</v>
      </c>
      <c r="L6" s="264">
        <v>1938.8664220138148</v>
      </c>
      <c r="M6" s="264">
        <v>2053.9604739849792</v>
      </c>
      <c r="N6" s="264">
        <v>2174.8644367379998</v>
      </c>
      <c r="O6" s="264">
        <v>2300.6817173187897</v>
      </c>
      <c r="P6" s="264">
        <v>2412.373213854421</v>
      </c>
      <c r="Q6" s="1057">
        <v>2624.132333852569</v>
      </c>
    </row>
    <row r="7" spans="1:17" x14ac:dyDescent="0.25">
      <c r="B7" s="265" t="s">
        <v>415</v>
      </c>
      <c r="C7" s="134">
        <v>750.14461300000005</v>
      </c>
      <c r="D7" s="134">
        <v>831.183538</v>
      </c>
      <c r="E7" s="134">
        <v>879.58427099999994</v>
      </c>
      <c r="F7" s="134">
        <v>902.5116969999998</v>
      </c>
      <c r="G7" s="134">
        <v>976.1141139947656</v>
      </c>
      <c r="H7" s="134">
        <v>1023.6875547556001</v>
      </c>
      <c r="I7" s="134">
        <v>1044.389186269</v>
      </c>
      <c r="J7" s="134">
        <v>1068.496387056</v>
      </c>
      <c r="K7" s="134">
        <v>1035.9091149999997</v>
      </c>
      <c r="L7" s="134">
        <v>1076.1880592069188</v>
      </c>
      <c r="M7" s="134">
        <v>1116.6231668896921</v>
      </c>
      <c r="N7" s="134">
        <v>1184.0953649999999</v>
      </c>
      <c r="O7" s="134">
        <v>1254.3651138710136</v>
      </c>
      <c r="P7" s="134">
        <v>1329.6920250090407</v>
      </c>
      <c r="Q7" s="877">
        <v>1406.7406364967073</v>
      </c>
    </row>
    <row r="8" spans="1:17" x14ac:dyDescent="0.25">
      <c r="B8" s="266" t="s">
        <v>416</v>
      </c>
      <c r="C8" s="134">
        <v>518.898777</v>
      </c>
      <c r="D8" s="134">
        <v>597.24888999999996</v>
      </c>
      <c r="E8" s="134">
        <v>659.98233300000004</v>
      </c>
      <c r="F8" s="134">
        <v>635.14226999999983</v>
      </c>
      <c r="G8" s="134">
        <v>648.78077702094561</v>
      </c>
      <c r="H8" s="134">
        <v>677.76261518389003</v>
      </c>
      <c r="I8" s="134">
        <v>669.36632669999995</v>
      </c>
      <c r="J8" s="134">
        <v>659.84937782999998</v>
      </c>
      <c r="K8" s="134">
        <v>676.27028200000007</v>
      </c>
      <c r="L8" s="134">
        <v>709.57722266622523</v>
      </c>
      <c r="M8" s="134">
        <v>745.55825785103752</v>
      </c>
      <c r="N8" s="134">
        <v>803.17902319999996</v>
      </c>
      <c r="O8" s="134">
        <v>855.412163503947</v>
      </c>
      <c r="P8" s="134">
        <v>890.987782047775</v>
      </c>
      <c r="Q8" s="877">
        <v>1022.1574093278156</v>
      </c>
    </row>
    <row r="9" spans="1:17" x14ac:dyDescent="0.25">
      <c r="B9" s="265" t="s">
        <v>417</v>
      </c>
      <c r="C9" s="134">
        <v>140.15796399999999</v>
      </c>
      <c r="D9" s="134">
        <v>148.70216599999998</v>
      </c>
      <c r="E9" s="134">
        <v>157.31395799999999</v>
      </c>
      <c r="F9" s="134">
        <v>170.55133699999999</v>
      </c>
      <c r="G9" s="134">
        <v>182.44003872916818</v>
      </c>
      <c r="H9" s="134">
        <v>183.19134187105004</v>
      </c>
      <c r="I9" s="134">
        <v>188.68711827000001</v>
      </c>
      <c r="J9" s="134">
        <v>188.5183237</v>
      </c>
      <c r="K9" s="134">
        <v>150.32708699999992</v>
      </c>
      <c r="L9" s="134">
        <v>143.6917553567593</v>
      </c>
      <c r="M9" s="134">
        <v>182.12777820524926</v>
      </c>
      <c r="N9" s="134">
        <v>177.98769060000001</v>
      </c>
      <c r="O9" s="134">
        <v>179.8523161078287</v>
      </c>
      <c r="P9" s="134">
        <v>181.43246150360545</v>
      </c>
      <c r="Q9" s="877">
        <v>182.91032300904629</v>
      </c>
    </row>
    <row r="10" spans="1:17" x14ac:dyDescent="0.25">
      <c r="B10" s="265" t="s">
        <v>418</v>
      </c>
      <c r="C10" s="134">
        <v>7.5783590000000007</v>
      </c>
      <c r="D10" s="134">
        <v>7.2471420000000002</v>
      </c>
      <c r="E10" s="134">
        <v>9.7558959999999999</v>
      </c>
      <c r="F10" s="134">
        <v>8.542586</v>
      </c>
      <c r="G10" s="134">
        <v>8.444732794710001</v>
      </c>
      <c r="H10" s="134">
        <v>11.01930337612</v>
      </c>
      <c r="I10" s="134">
        <v>9.2115010464000004</v>
      </c>
      <c r="J10" s="134">
        <v>9.6602500161000009</v>
      </c>
      <c r="K10" s="134">
        <v>8.6429209999999994</v>
      </c>
      <c r="L10" s="134">
        <v>9.4093847839114613</v>
      </c>
      <c r="M10" s="134">
        <v>9.6512710389999992</v>
      </c>
      <c r="N10" s="134">
        <v>9.6023579380000008</v>
      </c>
      <c r="O10" s="134">
        <v>11.052123836000002</v>
      </c>
      <c r="P10" s="134">
        <v>10.260945294000001</v>
      </c>
      <c r="Q10" s="877">
        <v>12.323965019000005</v>
      </c>
    </row>
    <row r="11" spans="1:17" x14ac:dyDescent="0.25">
      <c r="B11" s="263" t="s">
        <v>419</v>
      </c>
      <c r="C11" s="264">
        <v>119.73009800000001</v>
      </c>
      <c r="D11" s="264">
        <v>157.465709</v>
      </c>
      <c r="E11" s="264">
        <v>174.51034900000002</v>
      </c>
      <c r="F11" s="264">
        <v>168.36793800000001</v>
      </c>
      <c r="G11" s="264">
        <v>195.18635910936771</v>
      </c>
      <c r="H11" s="264">
        <v>209.33276348213997</v>
      </c>
      <c r="I11" s="264">
        <v>202.11462635000001</v>
      </c>
      <c r="J11" s="264">
        <v>187.78662348</v>
      </c>
      <c r="K11" s="264">
        <v>192.04275499999991</v>
      </c>
      <c r="L11" s="264">
        <v>199.05303689405929</v>
      </c>
      <c r="M11" s="264">
        <v>207.84960224962549</v>
      </c>
      <c r="N11" s="264">
        <v>210.15756329999999</v>
      </c>
      <c r="O11" s="264">
        <v>232.63671495255514</v>
      </c>
      <c r="P11" s="264">
        <v>243.45865698588742</v>
      </c>
      <c r="Q11" s="1057">
        <v>232.5195424422954</v>
      </c>
    </row>
    <row r="12" spans="1:17" x14ac:dyDescent="0.25">
      <c r="B12" s="267" t="s">
        <v>420</v>
      </c>
      <c r="C12" s="268">
        <v>1536.5098110000001</v>
      </c>
      <c r="D12" s="268">
        <v>1741.8474450000001</v>
      </c>
      <c r="E12" s="268">
        <v>1881.1468070000001</v>
      </c>
      <c r="F12" s="268">
        <v>1885.1158279999997</v>
      </c>
      <c r="G12" s="268">
        <v>2010.9660216489572</v>
      </c>
      <c r="H12" s="268">
        <v>2104.9935786688002</v>
      </c>
      <c r="I12" s="268">
        <v>2113.7687586354</v>
      </c>
      <c r="J12" s="268">
        <v>2114.3109620820996</v>
      </c>
      <c r="K12" s="268">
        <v>2063.1921599999996</v>
      </c>
      <c r="L12" s="268">
        <v>2137.9194589078743</v>
      </c>
      <c r="M12" s="268">
        <v>2261.8100762345998</v>
      </c>
      <c r="N12" s="268">
        <v>2385.0220000379995</v>
      </c>
      <c r="O12" s="268">
        <v>2533.3184322713446</v>
      </c>
      <c r="P12" s="268">
        <v>2655.8318708403085</v>
      </c>
      <c r="Q12" s="1058">
        <v>2856.6518762948645</v>
      </c>
    </row>
  </sheetData>
  <hyperlinks>
    <hyperlink ref="A1" location="Sommaire!A1" display="Retour sommaire"/>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dimension ref="A1:J11"/>
  <sheetViews>
    <sheetView showGridLines="0" workbookViewId="0">
      <selection activeCell="A2" sqref="A2"/>
    </sheetView>
  </sheetViews>
  <sheetFormatPr baseColWidth="10" defaultRowHeight="15" x14ac:dyDescent="0.25"/>
  <cols>
    <col min="2" max="2" width="45.28515625" customWidth="1"/>
  </cols>
  <sheetData>
    <row r="1" spans="1:10" x14ac:dyDescent="0.25">
      <c r="A1" s="2" t="s">
        <v>6</v>
      </c>
    </row>
    <row r="2" spans="1:10" ht="23.25" x14ac:dyDescent="0.35">
      <c r="B2" s="3" t="s">
        <v>423</v>
      </c>
    </row>
    <row r="3" spans="1:10" x14ac:dyDescent="0.25">
      <c r="B3" s="4" t="s">
        <v>424</v>
      </c>
    </row>
    <row r="5" spans="1:10" x14ac:dyDescent="0.25">
      <c r="B5" s="260" t="s">
        <v>233</v>
      </c>
      <c r="C5" s="269">
        <v>2013</v>
      </c>
      <c r="D5" s="269">
        <v>2014</v>
      </c>
      <c r="E5" s="269">
        <v>2015</v>
      </c>
      <c r="F5" s="269">
        <v>2016</v>
      </c>
      <c r="G5" s="269">
        <v>2017</v>
      </c>
      <c r="H5" s="269">
        <v>2018</v>
      </c>
      <c r="I5" s="269">
        <v>2019</v>
      </c>
      <c r="J5" s="270">
        <v>2020</v>
      </c>
    </row>
    <row r="6" spans="1:10" ht="30" x14ac:dyDescent="0.25">
      <c r="B6" s="271" t="s">
        <v>425</v>
      </c>
      <c r="C6" s="255">
        <v>2385.5812452098048</v>
      </c>
      <c r="D6" s="255">
        <v>2410.597091969531</v>
      </c>
      <c r="E6" s="255">
        <v>2484.5154872245375</v>
      </c>
      <c r="F6" s="255">
        <v>2620.3112514705799</v>
      </c>
      <c r="G6" s="255">
        <v>2749.3400023823247</v>
      </c>
      <c r="H6" s="255">
        <v>3070.49333727469</v>
      </c>
      <c r="I6" s="255">
        <v>3240.6721484078885</v>
      </c>
      <c r="J6" s="255">
        <v>3433.6222064401868</v>
      </c>
    </row>
    <row r="7" spans="1:10" ht="30" x14ac:dyDescent="0.25">
      <c r="B7" s="251" t="s">
        <v>426</v>
      </c>
      <c r="C7" s="233">
        <v>2190.9651782411502</v>
      </c>
      <c r="D7" s="233">
        <v>2180.9670795163311</v>
      </c>
      <c r="E7" s="233">
        <v>2227.4717057429993</v>
      </c>
      <c r="F7" s="233">
        <v>2338.7730747424503</v>
      </c>
      <c r="G7" s="233">
        <v>2455.7733440000002</v>
      </c>
      <c r="H7" s="233">
        <v>2724.4216321035801</v>
      </c>
      <c r="I7" s="233">
        <v>2863.8756938277384</v>
      </c>
      <c r="J7" s="233">
        <v>3066.7296776689968</v>
      </c>
    </row>
    <row r="8" spans="1:10" ht="30" x14ac:dyDescent="0.25">
      <c r="B8" s="272" t="s">
        <v>427</v>
      </c>
      <c r="C8" s="233">
        <v>2114.3109620820996</v>
      </c>
      <c r="D8" s="233">
        <v>2063.1921599999996</v>
      </c>
      <c r="E8" s="233">
        <v>2137.9194589078743</v>
      </c>
      <c r="F8" s="233">
        <v>2189.8767850891945</v>
      </c>
      <c r="G8" s="233">
        <v>2303.8437949999998</v>
      </c>
      <c r="H8" s="233">
        <v>2533.3350433303476</v>
      </c>
      <c r="I8" s="233">
        <v>2655.8463451053076</v>
      </c>
      <c r="J8" s="233">
        <v>2856.6805330160842</v>
      </c>
    </row>
    <row r="9" spans="1:10" ht="30" x14ac:dyDescent="0.25">
      <c r="B9" s="273" t="s">
        <v>428</v>
      </c>
      <c r="C9" s="241">
        <v>1926.5243386020998</v>
      </c>
      <c r="D9" s="241">
        <v>1871.1494049999997</v>
      </c>
      <c r="E9" s="241">
        <v>1938.8664220138148</v>
      </c>
      <c r="F9" s="241">
        <v>1999.7897392965692</v>
      </c>
      <c r="G9" s="241">
        <v>2113.8000000000002</v>
      </c>
      <c r="H9" s="241">
        <v>2300.6983283777913</v>
      </c>
      <c r="I9" s="241">
        <v>2412.3876881194219</v>
      </c>
      <c r="J9" s="241">
        <v>2624.1609905737905</v>
      </c>
    </row>
    <row r="10" spans="1:10" ht="30" x14ac:dyDescent="0.25">
      <c r="B10" s="273" t="s">
        <v>429</v>
      </c>
      <c r="C10" s="241">
        <v>187.78662348</v>
      </c>
      <c r="D10" s="241">
        <v>192.04275499999991</v>
      </c>
      <c r="E10" s="241">
        <v>199.05303689405929</v>
      </c>
      <c r="F10" s="241">
        <v>190.08704579262553</v>
      </c>
      <c r="G10" s="241">
        <v>190</v>
      </c>
      <c r="H10" s="241">
        <v>232.63671495255514</v>
      </c>
      <c r="I10" s="241">
        <v>243.45865698588742</v>
      </c>
      <c r="J10" s="241">
        <v>232.51954244229537</v>
      </c>
    </row>
    <row r="11" spans="1:10" ht="30" x14ac:dyDescent="0.25">
      <c r="B11" s="274" t="s">
        <v>430</v>
      </c>
      <c r="C11" s="233">
        <v>194.61606696865465</v>
      </c>
      <c r="D11" s="233">
        <v>229.63001245319992</v>
      </c>
      <c r="E11" s="233">
        <v>257.04378148153819</v>
      </c>
      <c r="F11" s="233">
        <v>281.53817672812966</v>
      </c>
      <c r="G11" s="233">
        <v>293.61817359999998</v>
      </c>
      <c r="H11" s="233">
        <v>346.07170517110956</v>
      </c>
      <c r="I11" s="233">
        <v>376.79645458015239</v>
      </c>
      <c r="J11" s="233">
        <v>366.89252877118992</v>
      </c>
    </row>
  </sheetData>
  <hyperlinks>
    <hyperlink ref="A1" location="Sommaire!A1" display="Retour sommaire"/>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dimension ref="A1:L13"/>
  <sheetViews>
    <sheetView showGridLines="0" workbookViewId="0">
      <selection activeCell="A2" sqref="A2"/>
    </sheetView>
  </sheetViews>
  <sheetFormatPr baseColWidth="10" defaultRowHeight="15" x14ac:dyDescent="0.25"/>
  <cols>
    <col min="2" max="2" width="35" customWidth="1"/>
    <col min="7" max="7" width="18" customWidth="1"/>
    <col min="10" max="10" width="15" customWidth="1"/>
    <col min="11" max="11" width="16.140625" customWidth="1"/>
    <col min="12" max="12" width="19.85546875" customWidth="1"/>
  </cols>
  <sheetData>
    <row r="1" spans="1:12" x14ac:dyDescent="0.25">
      <c r="A1" s="2" t="s">
        <v>6</v>
      </c>
    </row>
    <row r="2" spans="1:12" ht="23.25" x14ac:dyDescent="0.35">
      <c r="B2" s="3" t="s">
        <v>433</v>
      </c>
    </row>
    <row r="3" spans="1:12" x14ac:dyDescent="0.25">
      <c r="B3" s="4" t="s">
        <v>434</v>
      </c>
    </row>
    <row r="5" spans="1:12" ht="60" x14ac:dyDescent="0.25">
      <c r="B5" s="35" t="s">
        <v>435</v>
      </c>
      <c r="C5" s="275" t="s">
        <v>416</v>
      </c>
      <c r="D5" s="276" t="s">
        <v>436</v>
      </c>
      <c r="E5" s="276" t="s">
        <v>437</v>
      </c>
      <c r="F5" s="276" t="s">
        <v>438</v>
      </c>
      <c r="G5" s="276" t="s">
        <v>439</v>
      </c>
      <c r="H5" s="276" t="s">
        <v>440</v>
      </c>
      <c r="I5" s="276" t="s">
        <v>441</v>
      </c>
      <c r="J5" s="276" t="s">
        <v>442</v>
      </c>
      <c r="K5" s="276" t="s">
        <v>443</v>
      </c>
      <c r="L5" s="275" t="s">
        <v>444</v>
      </c>
    </row>
    <row r="6" spans="1:12" x14ac:dyDescent="0.25">
      <c r="B6" s="277" t="s">
        <v>445</v>
      </c>
      <c r="C6" s="278">
        <v>148.89811277342531</v>
      </c>
      <c r="D6" s="279">
        <v>113.49444379107011</v>
      </c>
      <c r="E6" s="279">
        <v>1062.8193497856962</v>
      </c>
      <c r="F6" s="279">
        <v>0.18451890600855636</v>
      </c>
      <c r="G6" s="279">
        <v>2.2800407080927751</v>
      </c>
      <c r="H6" s="279">
        <v>2.3941807052591</v>
      </c>
      <c r="I6" s="279">
        <v>4.1208572011475757E-2</v>
      </c>
      <c r="J6" s="279">
        <v>1.251221204756674</v>
      </c>
      <c r="K6" s="279">
        <v>1.1017509284909504</v>
      </c>
      <c r="L6" s="280">
        <v>1330.0706466695522</v>
      </c>
    </row>
    <row r="7" spans="1:12" x14ac:dyDescent="0.25">
      <c r="B7" s="277" t="s">
        <v>446</v>
      </c>
      <c r="C7" s="278">
        <v>444.42575968996698</v>
      </c>
      <c r="D7" s="279">
        <v>28.033708567693619</v>
      </c>
      <c r="E7" s="279">
        <v>0</v>
      </c>
      <c r="F7" s="279">
        <v>0.40052846090559718</v>
      </c>
      <c r="G7" s="279">
        <v>11.567831327197689</v>
      </c>
      <c r="H7" s="279">
        <v>150.06422518485425</v>
      </c>
      <c r="I7" s="279">
        <v>0.39106283427116839</v>
      </c>
      <c r="J7" s="279">
        <v>128.49455822809807</v>
      </c>
      <c r="K7" s="279">
        <v>21.178604122485009</v>
      </c>
      <c r="L7" s="280">
        <v>634.49205323061813</v>
      </c>
    </row>
    <row r="8" spans="1:12" x14ac:dyDescent="0.25">
      <c r="B8" s="277" t="s">
        <v>447</v>
      </c>
      <c r="C8" s="278">
        <v>253.30457156291146</v>
      </c>
      <c r="D8" s="279">
        <v>12.457070056045717</v>
      </c>
      <c r="E8" s="279">
        <v>137.11570214927414</v>
      </c>
      <c r="F8" s="279">
        <v>4.9663753024898138</v>
      </c>
      <c r="G8" s="279">
        <v>1.8815639656259149</v>
      </c>
      <c r="H8" s="279">
        <v>5.9379719869770931</v>
      </c>
      <c r="I8" s="279">
        <v>0.42527432413875216</v>
      </c>
      <c r="J8" s="279">
        <v>4.7846502423154735</v>
      </c>
      <c r="K8" s="279">
        <v>0.72804742052286764</v>
      </c>
      <c r="L8" s="280">
        <v>415.66325502332415</v>
      </c>
    </row>
    <row r="9" spans="1:12" x14ac:dyDescent="0.25">
      <c r="B9" s="277" t="s">
        <v>448</v>
      </c>
      <c r="C9" s="278">
        <v>75.622021448533246</v>
      </c>
      <c r="D9" s="279">
        <v>3.4945983877294955</v>
      </c>
      <c r="E9" s="279">
        <v>17.909267549958468</v>
      </c>
      <c r="F9" s="279">
        <v>1.9488829824580951E-2</v>
      </c>
      <c r="G9" s="279">
        <v>0.5479203644747912</v>
      </c>
      <c r="H9" s="279">
        <v>2.8396057834508688</v>
      </c>
      <c r="I9" s="279">
        <v>1.4050371284783303</v>
      </c>
      <c r="J9" s="279">
        <v>1.1408616805935268</v>
      </c>
      <c r="K9" s="279">
        <v>0.29370697437901183</v>
      </c>
      <c r="L9" s="280">
        <v>100.43290236397145</v>
      </c>
    </row>
    <row r="10" spans="1:12" x14ac:dyDescent="0.25">
      <c r="B10" s="277" t="s">
        <v>335</v>
      </c>
      <c r="C10" s="278">
        <v>22.186807524433291</v>
      </c>
      <c r="D10" s="279">
        <v>0.84142573237763241</v>
      </c>
      <c r="E10" s="279">
        <v>9.1765102058241226</v>
      </c>
      <c r="F10" s="279">
        <v>0.67504661273620836</v>
      </c>
      <c r="G10" s="279">
        <v>0.42428301174286742</v>
      </c>
      <c r="H10" s="279">
        <v>6.8610774579880633</v>
      </c>
      <c r="I10" s="279">
        <v>6.5347515369859757</v>
      </c>
      <c r="J10" s="279">
        <v>0.1901466778789192</v>
      </c>
      <c r="K10" s="279">
        <v>0.13617924312316812</v>
      </c>
      <c r="L10" s="280">
        <v>40.165150545102193</v>
      </c>
    </row>
    <row r="11" spans="1:12" x14ac:dyDescent="0.25">
      <c r="B11" s="277" t="s">
        <v>449</v>
      </c>
      <c r="C11" s="278">
        <v>35.59343846732758</v>
      </c>
      <c r="D11" s="279">
        <v>9.5717081262742462E-2</v>
      </c>
      <c r="E11" s="279">
        <v>0</v>
      </c>
      <c r="F11" s="279">
        <v>4.802674046817005E-2</v>
      </c>
      <c r="G11" s="279">
        <v>0.26293326431974062</v>
      </c>
      <c r="H11" s="279">
        <v>4.8414467062274955</v>
      </c>
      <c r="I11" s="279">
        <v>4.4120198587417905</v>
      </c>
      <c r="J11" s="279">
        <v>0.29241404025973611</v>
      </c>
      <c r="K11" s="279">
        <v>0.1370128072259687</v>
      </c>
      <c r="L11" s="280">
        <v>40.841562259605723</v>
      </c>
    </row>
    <row r="12" spans="1:12" x14ac:dyDescent="0.25">
      <c r="B12" s="281" t="s">
        <v>450</v>
      </c>
      <c r="C12" s="282">
        <v>42.137860286047797</v>
      </c>
      <c r="D12" s="283">
        <v>0.33129982906547745</v>
      </c>
      <c r="E12" s="283">
        <v>3.876419023800409</v>
      </c>
      <c r="F12" s="283">
        <v>6.0301147498825971</v>
      </c>
      <c r="G12" s="283">
        <v>0.14591394442938277</v>
      </c>
      <c r="H12" s="283">
        <v>9.9738126483909628</v>
      </c>
      <c r="I12" s="283">
        <v>4.5569395593136965</v>
      </c>
      <c r="J12" s="283">
        <v>5.053327710039369</v>
      </c>
      <c r="K12" s="283">
        <v>0.36354537903789597</v>
      </c>
      <c r="L12" s="284">
        <v>62.495420481616627</v>
      </c>
    </row>
    <row r="13" spans="1:12" x14ac:dyDescent="0.25">
      <c r="B13" s="285" t="s">
        <v>451</v>
      </c>
      <c r="C13" s="286">
        <v>1022.1685717526457</v>
      </c>
      <c r="D13" s="287">
        <v>158.74826344524479</v>
      </c>
      <c r="E13" s="287">
        <v>1230.8972487145534</v>
      </c>
      <c r="F13" s="287">
        <v>12.324099602315524</v>
      </c>
      <c r="G13" s="287">
        <v>17.110486585883162</v>
      </c>
      <c r="H13" s="287">
        <v>182.91232047314782</v>
      </c>
      <c r="I13" s="287">
        <v>17.766293813941189</v>
      </c>
      <c r="J13" s="288">
        <v>141.20717978394174</v>
      </c>
      <c r="K13" s="287">
        <v>23.938846875264872</v>
      </c>
      <c r="L13" s="286">
        <v>2624.1609905737905</v>
      </c>
    </row>
  </sheetData>
  <conditionalFormatting sqref="C6:H12">
    <cfRule type="dataBar" priority="4">
      <dataBar>
        <cfvo type="min"/>
        <cfvo type="max"/>
        <color rgb="FF008AEF"/>
      </dataBar>
      <extLst>
        <ext xmlns:x14="http://schemas.microsoft.com/office/spreadsheetml/2009/9/main" uri="{B025F937-C7B1-47D3-B67F-A62EFF666E3E}">
          <x14:id>{036AC8E1-D059-4310-A3BC-F20D65C07DC9}</x14:id>
        </ext>
      </extLst>
    </cfRule>
  </conditionalFormatting>
  <conditionalFormatting sqref="I6:I12">
    <cfRule type="dataBar" priority="3">
      <dataBar>
        <cfvo type="min"/>
        <cfvo type="max"/>
        <color rgb="FF008AEF"/>
      </dataBar>
      <extLst>
        <ext xmlns:x14="http://schemas.microsoft.com/office/spreadsheetml/2009/9/main" uri="{B025F937-C7B1-47D3-B67F-A62EFF666E3E}">
          <x14:id>{4C8AB80A-948C-46F6-A4EE-CD68ABE38486}</x14:id>
        </ext>
      </extLst>
    </cfRule>
  </conditionalFormatting>
  <conditionalFormatting sqref="J6:J12">
    <cfRule type="dataBar" priority="2">
      <dataBar>
        <cfvo type="min"/>
        <cfvo type="max"/>
        <color rgb="FF008AEF"/>
      </dataBar>
      <extLst>
        <ext xmlns:x14="http://schemas.microsoft.com/office/spreadsheetml/2009/9/main" uri="{B025F937-C7B1-47D3-B67F-A62EFF666E3E}">
          <x14:id>{BBB9419E-4B04-4E83-AA43-09D552737AB4}</x14:id>
        </ext>
      </extLst>
    </cfRule>
  </conditionalFormatting>
  <conditionalFormatting sqref="K6:K12">
    <cfRule type="dataBar" priority="1">
      <dataBar>
        <cfvo type="min"/>
        <cfvo type="max"/>
        <color rgb="FF008AEF"/>
      </dataBar>
      <extLst>
        <ext xmlns:x14="http://schemas.microsoft.com/office/spreadsheetml/2009/9/main" uri="{B025F937-C7B1-47D3-B67F-A62EFF666E3E}">
          <x14:id>{C734F803-899B-4AFE-9CAD-468CAFD0B86F}</x14:id>
        </ext>
      </extLst>
    </cfRule>
  </conditionalFormatting>
  <hyperlinks>
    <hyperlink ref="A1" location="Sommaire!A1" display="Retour sommair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036AC8E1-D059-4310-A3BC-F20D65C07DC9}">
            <x14:dataBar minLength="0" maxLength="100" border="1" negativeBarBorderColorSameAsPositive="0">
              <x14:cfvo type="autoMin"/>
              <x14:cfvo type="autoMax"/>
              <x14:borderColor rgb="FF008AEF"/>
              <x14:negativeFillColor rgb="FFFF0000"/>
              <x14:negativeBorderColor rgb="FFFF0000"/>
              <x14:axisColor rgb="FF000000"/>
            </x14:dataBar>
          </x14:cfRule>
          <xm:sqref>C6:H12</xm:sqref>
        </x14:conditionalFormatting>
        <x14:conditionalFormatting xmlns:xm="http://schemas.microsoft.com/office/excel/2006/main">
          <x14:cfRule type="dataBar" id="{4C8AB80A-948C-46F6-A4EE-CD68ABE38486}">
            <x14:dataBar minLength="0" maxLength="100" border="1" negativeBarBorderColorSameAsPositive="0">
              <x14:cfvo type="autoMin"/>
              <x14:cfvo type="autoMax"/>
              <x14:borderColor rgb="FF008AEF"/>
              <x14:negativeFillColor rgb="FFFF0000"/>
              <x14:negativeBorderColor rgb="FFFF0000"/>
              <x14:axisColor rgb="FF000000"/>
            </x14:dataBar>
          </x14:cfRule>
          <xm:sqref>I6:I12</xm:sqref>
        </x14:conditionalFormatting>
        <x14:conditionalFormatting xmlns:xm="http://schemas.microsoft.com/office/excel/2006/main">
          <x14:cfRule type="dataBar" id="{BBB9419E-4B04-4E83-AA43-09D552737AB4}">
            <x14:dataBar minLength="0" maxLength="100" border="1" negativeBarBorderColorSameAsPositive="0">
              <x14:cfvo type="autoMin"/>
              <x14:cfvo type="autoMax"/>
              <x14:borderColor rgb="FF008AEF"/>
              <x14:negativeFillColor rgb="FFFF0000"/>
              <x14:negativeBorderColor rgb="FFFF0000"/>
              <x14:axisColor rgb="FF000000"/>
            </x14:dataBar>
          </x14:cfRule>
          <xm:sqref>J6:J12</xm:sqref>
        </x14:conditionalFormatting>
        <x14:conditionalFormatting xmlns:xm="http://schemas.microsoft.com/office/excel/2006/main">
          <x14:cfRule type="dataBar" id="{C734F803-899B-4AFE-9CAD-468CAFD0B86F}">
            <x14:dataBar minLength="0" maxLength="100" border="1" negativeBarBorderColorSameAsPositive="0">
              <x14:cfvo type="autoMin"/>
              <x14:cfvo type="autoMax"/>
              <x14:borderColor rgb="FF008AEF"/>
              <x14:negativeFillColor rgb="FFFF0000"/>
              <x14:negativeBorderColor rgb="FFFF0000"/>
              <x14:axisColor rgb="FF000000"/>
            </x14:dataBar>
          </x14:cfRule>
          <xm:sqref>K6:K12</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9"/>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454</v>
      </c>
    </row>
    <row r="3" spans="1:2" x14ac:dyDescent="0.25">
      <c r="B3" s="4" t="s">
        <v>455</v>
      </c>
    </row>
  </sheetData>
  <hyperlinks>
    <hyperlink ref="A1" location="Sommaire!A1" display="Retour sommaire"/>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0"/>
  <dimension ref="A1:Q11"/>
  <sheetViews>
    <sheetView showGridLines="0" workbookViewId="0">
      <selection activeCell="C15" sqref="C15"/>
    </sheetView>
  </sheetViews>
  <sheetFormatPr baseColWidth="10" defaultRowHeight="15" x14ac:dyDescent="0.25"/>
  <cols>
    <col min="2" max="2" width="68.5703125" customWidth="1"/>
    <col min="3" max="17" width="5.42578125" bestFit="1" customWidth="1"/>
  </cols>
  <sheetData>
    <row r="1" spans="1:17" x14ac:dyDescent="0.25">
      <c r="A1" s="2" t="s">
        <v>6</v>
      </c>
    </row>
    <row r="2" spans="1:17" ht="23.25" x14ac:dyDescent="0.35">
      <c r="B2" s="3" t="s">
        <v>454</v>
      </c>
    </row>
    <row r="3" spans="1:17" x14ac:dyDescent="0.25">
      <c r="B3" s="4" t="s">
        <v>455</v>
      </c>
    </row>
    <row r="5" spans="1:17" x14ac:dyDescent="0.25">
      <c r="B5" s="260" t="s">
        <v>233</v>
      </c>
      <c r="C5" s="261">
        <v>2006</v>
      </c>
      <c r="D5" s="261">
        <v>2007</v>
      </c>
      <c r="E5" s="261">
        <v>2008</v>
      </c>
      <c r="F5" s="261">
        <v>2009</v>
      </c>
      <c r="G5" s="261">
        <v>2010</v>
      </c>
      <c r="H5" s="261">
        <v>2011</v>
      </c>
      <c r="I5" s="261">
        <v>2012</v>
      </c>
      <c r="J5" s="261">
        <v>2013</v>
      </c>
      <c r="K5" s="261">
        <v>2014</v>
      </c>
      <c r="L5" s="261">
        <v>2015</v>
      </c>
      <c r="M5" s="261">
        <v>2016</v>
      </c>
      <c r="N5" s="261">
        <v>2017</v>
      </c>
      <c r="O5" s="262">
        <v>2018</v>
      </c>
      <c r="P5" s="262">
        <v>2019</v>
      </c>
      <c r="Q5" s="262">
        <v>2020</v>
      </c>
    </row>
    <row r="6" spans="1:17" x14ac:dyDescent="0.25">
      <c r="B6" s="289" t="s">
        <v>456</v>
      </c>
      <c r="C6" s="290">
        <v>1483.9079529999999</v>
      </c>
      <c r="D6" s="290">
        <v>1657.0992679999999</v>
      </c>
      <c r="E6" s="290">
        <v>1785.3740249999998</v>
      </c>
      <c r="F6" s="290">
        <v>1893.4153799999999</v>
      </c>
      <c r="G6" s="290">
        <v>2133.9807228589998</v>
      </c>
      <c r="H6" s="291">
        <v>2139.8048293891311</v>
      </c>
      <c r="I6" s="291">
        <v>2262.8261815093556</v>
      </c>
      <c r="J6" s="291">
        <v>2355.9827311292124</v>
      </c>
      <c r="K6" s="290">
        <v>2388.6368419309765</v>
      </c>
      <c r="L6" s="290">
        <v>2568.7111492305344</v>
      </c>
      <c r="M6" s="290">
        <v>2728.3816611773113</v>
      </c>
      <c r="N6" s="290">
        <v>2822.774011648467</v>
      </c>
      <c r="O6" s="290">
        <v>3000.6760065843641</v>
      </c>
      <c r="P6" s="290">
        <v>3154.4933987325912</v>
      </c>
      <c r="Q6" s="290">
        <v>3589.2052975849947</v>
      </c>
    </row>
    <row r="7" spans="1:17" x14ac:dyDescent="0.25">
      <c r="B7" s="19" t="s">
        <v>457</v>
      </c>
      <c r="C7" s="292">
        <v>634.15204799999992</v>
      </c>
      <c r="D7" s="292">
        <v>631.26451800000007</v>
      </c>
      <c r="E7" s="292">
        <v>645.88365499999998</v>
      </c>
      <c r="F7" s="292">
        <v>728.55685699999992</v>
      </c>
      <c r="G7" s="292">
        <v>755.33726706499965</v>
      </c>
      <c r="H7" s="292">
        <v>799.26273732233733</v>
      </c>
      <c r="I7" s="292">
        <v>856.72999996111764</v>
      </c>
      <c r="J7" s="292">
        <v>883.17726034484542</v>
      </c>
      <c r="K7" s="292">
        <v>897.7299458727199</v>
      </c>
      <c r="L7" s="292">
        <v>918.04005389011888</v>
      </c>
      <c r="M7" s="292">
        <v>950.77250898304146</v>
      </c>
      <c r="N7" s="293">
        <v>990.97105618284309</v>
      </c>
      <c r="O7" s="293">
        <v>1022.9984351538916</v>
      </c>
      <c r="P7" s="293">
        <v>1062.0521144348124</v>
      </c>
      <c r="Q7" s="293">
        <v>1134.4653811983549</v>
      </c>
    </row>
    <row r="8" spans="1:17" x14ac:dyDescent="0.25">
      <c r="B8" s="19" t="s">
        <v>458</v>
      </c>
      <c r="C8" s="292">
        <v>455.01122399999997</v>
      </c>
      <c r="D8" s="292">
        <v>502.51473100000004</v>
      </c>
      <c r="E8" s="292">
        <v>520.06338800000003</v>
      </c>
      <c r="F8" s="292">
        <v>523.500405</v>
      </c>
      <c r="G8" s="292">
        <v>578.05680561100007</v>
      </c>
      <c r="H8" s="292">
        <v>604.28656932242757</v>
      </c>
      <c r="I8" s="292">
        <v>633.90702425641541</v>
      </c>
      <c r="J8" s="292">
        <v>677.97739075451113</v>
      </c>
      <c r="K8" s="292">
        <v>752.87861141495523</v>
      </c>
      <c r="L8" s="292">
        <v>880.61259650321074</v>
      </c>
      <c r="M8" s="292">
        <v>1002.2409178444191</v>
      </c>
      <c r="N8" s="293">
        <v>1109.6493810533987</v>
      </c>
      <c r="O8" s="293">
        <v>1212.0757873458699</v>
      </c>
      <c r="P8" s="293">
        <v>1343.5948076009145</v>
      </c>
      <c r="Q8" s="293">
        <v>1661.1734753044443</v>
      </c>
    </row>
    <row r="9" spans="1:17" x14ac:dyDescent="0.25">
      <c r="B9" s="19" t="s">
        <v>459</v>
      </c>
      <c r="C9" s="292">
        <v>246.808819</v>
      </c>
      <c r="D9" s="292">
        <v>310.23541899999998</v>
      </c>
      <c r="E9" s="292">
        <v>337.71897899999999</v>
      </c>
      <c r="F9" s="292">
        <v>302.37771700000002</v>
      </c>
      <c r="G9" s="292">
        <v>332.40195143</v>
      </c>
      <c r="H9" s="292">
        <v>328.90532010148104</v>
      </c>
      <c r="I9" s="292">
        <v>370.88231809545891</v>
      </c>
      <c r="J9" s="292">
        <v>401.01199798852252</v>
      </c>
      <c r="K9" s="292">
        <v>423.82458765884428</v>
      </c>
      <c r="L9" s="292">
        <v>453.84224973639914</v>
      </c>
      <c r="M9" s="292">
        <v>442.55556876420212</v>
      </c>
      <c r="N9" s="293">
        <v>413.32657658292158</v>
      </c>
      <c r="O9" s="293">
        <v>436.72588347951978</v>
      </c>
      <c r="P9" s="293">
        <v>448.94764598113699</v>
      </c>
      <c r="Q9" s="293">
        <v>465.01064666470086</v>
      </c>
    </row>
    <row r="10" spans="1:17" x14ac:dyDescent="0.25">
      <c r="B10" s="19" t="s">
        <v>460</v>
      </c>
      <c r="C10" s="292">
        <v>120.36166</v>
      </c>
      <c r="D10" s="292">
        <v>181.57232999999999</v>
      </c>
      <c r="E10" s="292">
        <v>244.48879700000001</v>
      </c>
      <c r="F10" s="292">
        <v>307.35949300000004</v>
      </c>
      <c r="G10" s="292">
        <v>433.53802688999997</v>
      </c>
      <c r="H10" s="294">
        <v>374.86865456999999</v>
      </c>
      <c r="I10" s="294">
        <v>369.82930237769529</v>
      </c>
      <c r="J10" s="294">
        <v>360.99869698869526</v>
      </c>
      <c r="K10" s="294">
        <v>281.46631063968698</v>
      </c>
      <c r="L10" s="294">
        <v>277.74627151070973</v>
      </c>
      <c r="M10" s="294">
        <v>296.19996583001534</v>
      </c>
      <c r="N10" s="293">
        <v>269.82972466699999</v>
      </c>
      <c r="O10" s="293">
        <v>291.3933148239999</v>
      </c>
      <c r="P10" s="293">
        <v>261.86426357600004</v>
      </c>
      <c r="Q10" s="293">
        <v>287.17319483599994</v>
      </c>
    </row>
    <row r="11" spans="1:17" x14ac:dyDescent="0.25">
      <c r="B11" s="19" t="s">
        <v>461</v>
      </c>
      <c r="C11" s="292">
        <v>27.574202000000014</v>
      </c>
      <c r="D11" s="292">
        <v>31.512270000000029</v>
      </c>
      <c r="E11" s="292">
        <v>37.219205999999957</v>
      </c>
      <c r="F11" s="292">
        <v>31.620907999999815</v>
      </c>
      <c r="G11" s="292">
        <v>34.646671863000108</v>
      </c>
      <c r="H11" s="292">
        <v>32.481548072885289</v>
      </c>
      <c r="I11" s="292">
        <v>31.477536818668227</v>
      </c>
      <c r="J11" s="292">
        <v>32.817385052638201</v>
      </c>
      <c r="K11" s="292">
        <v>36.457425473747492</v>
      </c>
      <c r="L11" s="292">
        <v>38.469977590095766</v>
      </c>
      <c r="M11" s="292">
        <v>36.612699755633457</v>
      </c>
      <c r="N11" s="293">
        <v>38.997273162303912</v>
      </c>
      <c r="O11" s="293">
        <v>37.482585781083415</v>
      </c>
      <c r="P11" s="293">
        <v>38.034567139725581</v>
      </c>
      <c r="Q11" s="293">
        <v>41.382599581497253</v>
      </c>
    </row>
  </sheetData>
  <hyperlinks>
    <hyperlink ref="A1" location="Sommaire!A1" display="Retour sommaire"/>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dimension ref="A1:G8"/>
  <sheetViews>
    <sheetView showGridLines="0" workbookViewId="0">
      <selection activeCell="E14" sqref="E14"/>
    </sheetView>
  </sheetViews>
  <sheetFormatPr baseColWidth="10" defaultRowHeight="15" x14ac:dyDescent="0.25"/>
  <cols>
    <col min="2" max="2" width="32" customWidth="1"/>
  </cols>
  <sheetData>
    <row r="1" spans="1:7" x14ac:dyDescent="0.25">
      <c r="A1" s="2" t="s">
        <v>6</v>
      </c>
    </row>
    <row r="2" spans="1:7" ht="23.25" x14ac:dyDescent="0.35">
      <c r="B2" s="3" t="s">
        <v>464</v>
      </c>
    </row>
    <row r="3" spans="1:7" x14ac:dyDescent="0.25">
      <c r="B3" s="4" t="s">
        <v>465</v>
      </c>
    </row>
    <row r="5" spans="1:7" x14ac:dyDescent="0.25">
      <c r="B5" s="295" t="s">
        <v>466</v>
      </c>
      <c r="C5" s="296">
        <v>2016</v>
      </c>
      <c r="D5" s="297">
        <v>2017</v>
      </c>
      <c r="E5" s="297">
        <v>2018</v>
      </c>
      <c r="F5" s="297">
        <v>2019</v>
      </c>
      <c r="G5" s="298">
        <v>2020</v>
      </c>
    </row>
    <row r="6" spans="1:7" x14ac:dyDescent="0.25">
      <c r="B6" s="251" t="s">
        <v>467</v>
      </c>
      <c r="C6" s="299">
        <v>1061.8</v>
      </c>
      <c r="D6" s="299">
        <v>1113.4000000000001</v>
      </c>
      <c r="E6" s="299">
        <v>1168</v>
      </c>
      <c r="F6" s="299">
        <v>1228.5</v>
      </c>
      <c r="G6" s="299">
        <v>1357</v>
      </c>
    </row>
    <row r="7" spans="1:7" ht="30" x14ac:dyDescent="0.25">
      <c r="B7" s="251" t="s">
        <v>468</v>
      </c>
      <c r="C7" s="299">
        <v>1712.4453127216848</v>
      </c>
      <c r="D7" s="299">
        <v>1818.2747351754717</v>
      </c>
      <c r="E7" s="299">
        <v>1928.5923952237738</v>
      </c>
      <c r="F7" s="299">
        <v>2062.4088503133844</v>
      </c>
      <c r="G7" s="299">
        <v>2406.6321144569933</v>
      </c>
    </row>
    <row r="8" spans="1:7" ht="30" x14ac:dyDescent="0.25">
      <c r="B8" s="300" t="s">
        <v>469</v>
      </c>
      <c r="C8" s="301">
        <v>0.62004899783481082</v>
      </c>
      <c r="D8" s="301">
        <v>0.61233870683054503</v>
      </c>
      <c r="E8" s="301">
        <v>0.60594886374893686</v>
      </c>
      <c r="F8" s="301">
        <v>0.59566268822659907</v>
      </c>
      <c r="G8" s="301">
        <v>0.56385851075795979</v>
      </c>
    </row>
  </sheetData>
  <hyperlinks>
    <hyperlink ref="A1" location="Sommaire!A1" display="Retour sommair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2"/>
  <dimension ref="A1:J17"/>
  <sheetViews>
    <sheetView showGridLines="0" workbookViewId="0">
      <selection activeCell="B13" sqref="B13"/>
    </sheetView>
  </sheetViews>
  <sheetFormatPr baseColWidth="10" defaultRowHeight="15" x14ac:dyDescent="0.25"/>
  <cols>
    <col min="2" max="2" width="42.85546875" customWidth="1"/>
  </cols>
  <sheetData>
    <row r="1" spans="1:10" x14ac:dyDescent="0.25">
      <c r="A1" s="2" t="s">
        <v>6</v>
      </c>
    </row>
    <row r="2" spans="1:10" ht="23.25" x14ac:dyDescent="0.35">
      <c r="B2" s="3" t="s">
        <v>472</v>
      </c>
    </row>
    <row r="3" spans="1:10" x14ac:dyDescent="0.25">
      <c r="B3" s="4" t="s">
        <v>473</v>
      </c>
    </row>
    <row r="5" spans="1:10" x14ac:dyDescent="0.25">
      <c r="B5" s="302" t="s">
        <v>474</v>
      </c>
      <c r="C5" s="303">
        <v>2013</v>
      </c>
      <c r="D5" s="303">
        <v>2014</v>
      </c>
      <c r="E5" s="303">
        <v>2015</v>
      </c>
      <c r="F5" s="303">
        <v>2016</v>
      </c>
      <c r="G5" s="303">
        <v>2017</v>
      </c>
      <c r="H5" s="304">
        <v>2018</v>
      </c>
      <c r="I5" s="303">
        <v>2019</v>
      </c>
      <c r="J5" s="304">
        <v>2020</v>
      </c>
    </row>
    <row r="6" spans="1:10" x14ac:dyDescent="0.25">
      <c r="B6" s="305" t="s">
        <v>319</v>
      </c>
      <c r="C6" s="306">
        <v>51.440599999999996</v>
      </c>
      <c r="D6" s="306">
        <v>56.431992811000015</v>
      </c>
      <c r="E6" s="306">
        <v>57.013417531999991</v>
      </c>
      <c r="F6" s="306">
        <v>57.636167731999997</v>
      </c>
      <c r="G6" s="307">
        <v>41.99583477900002</v>
      </c>
      <c r="H6" s="308">
        <v>49.064079344000007</v>
      </c>
      <c r="I6" s="308">
        <v>42.539959139228138</v>
      </c>
      <c r="J6" s="308">
        <v>41.723468318900366</v>
      </c>
    </row>
    <row r="7" spans="1:10" x14ac:dyDescent="0.25">
      <c r="B7" s="309" t="s">
        <v>475</v>
      </c>
      <c r="C7" s="306">
        <v>1.14046</v>
      </c>
      <c r="D7" s="306">
        <v>0.99798003499999999</v>
      </c>
      <c r="E7" s="306">
        <v>1.4194127819999998</v>
      </c>
      <c r="F7" s="306">
        <v>2.6473209680000003</v>
      </c>
      <c r="G7" s="307">
        <v>3.8717686560000004</v>
      </c>
      <c r="H7" s="308">
        <v>6.0264404019999986</v>
      </c>
      <c r="I7" s="308">
        <v>4.1436204688790488</v>
      </c>
      <c r="J7" s="308">
        <v>4.643296029</v>
      </c>
    </row>
    <row r="8" spans="1:10" x14ac:dyDescent="0.25">
      <c r="B8" s="309" t="s">
        <v>476</v>
      </c>
      <c r="C8" s="306">
        <v>262.63580999999994</v>
      </c>
      <c r="D8" s="306">
        <v>274.4175076489999</v>
      </c>
      <c r="E8" s="306">
        <v>259.06597484299999</v>
      </c>
      <c r="F8" s="306">
        <v>294.96963409899996</v>
      </c>
      <c r="G8" s="307">
        <v>299.16575467900003</v>
      </c>
      <c r="H8" s="308">
        <v>324.289831359</v>
      </c>
      <c r="I8" s="308">
        <v>362.27061573005716</v>
      </c>
      <c r="J8" s="308">
        <v>334.58233808914218</v>
      </c>
    </row>
    <row r="9" spans="1:10" x14ac:dyDescent="0.25">
      <c r="B9" s="309" t="s">
        <v>322</v>
      </c>
      <c r="C9" s="306">
        <v>0.54452</v>
      </c>
      <c r="D9" s="306">
        <v>0.57411152899999995</v>
      </c>
      <c r="E9" s="306">
        <v>0.49912054699999997</v>
      </c>
      <c r="F9" s="306">
        <v>0.49762492300000016</v>
      </c>
      <c r="G9" s="307">
        <v>0.53550668099999998</v>
      </c>
      <c r="H9" s="308">
        <v>0.56242054699999988</v>
      </c>
      <c r="I9" s="308">
        <v>0.55121253299999995</v>
      </c>
      <c r="J9" s="308">
        <v>0.60758251393000018</v>
      </c>
    </row>
    <row r="10" spans="1:10" x14ac:dyDescent="0.25">
      <c r="B10" s="248" t="s">
        <v>349</v>
      </c>
      <c r="C10" s="310">
        <v>315.76134999999994</v>
      </c>
      <c r="D10" s="310">
        <v>332.42159202250002</v>
      </c>
      <c r="E10" s="310">
        <v>317.9979257105</v>
      </c>
      <c r="F10" s="310">
        <v>355.75075613000001</v>
      </c>
      <c r="G10" s="311">
        <v>345.56886472299999</v>
      </c>
      <c r="H10" s="312">
        <v>379.94277255000003</v>
      </c>
      <c r="I10" s="312">
        <v>409.50540787316453</v>
      </c>
      <c r="J10" s="312">
        <v>381.55668495239996</v>
      </c>
    </row>
    <row r="11" spans="1:10" x14ac:dyDescent="0.25">
      <c r="B11" s="309" t="s">
        <v>477</v>
      </c>
      <c r="C11" s="306">
        <v>60.768999999999991</v>
      </c>
      <c r="D11" s="306">
        <v>57.130415986999999</v>
      </c>
      <c r="E11" s="306">
        <v>44.780994532000008</v>
      </c>
      <c r="F11" s="313">
        <v>40.978838533000001</v>
      </c>
      <c r="G11" s="307">
        <v>36.714901784000006</v>
      </c>
      <c r="H11" s="308">
        <v>44.406019989999997</v>
      </c>
      <c r="I11" s="308">
        <v>38.618878123999991</v>
      </c>
      <c r="J11" s="308">
        <v>34.601507706000007</v>
      </c>
    </row>
    <row r="12" spans="1:10" x14ac:dyDescent="0.25">
      <c r="B12" s="309" t="s">
        <v>478</v>
      </c>
      <c r="C12" s="306">
        <v>15.18422</v>
      </c>
      <c r="D12" s="306">
        <v>14.792153915999998</v>
      </c>
      <c r="E12" s="306">
        <v>4.096698011</v>
      </c>
      <c r="F12" s="313">
        <v>8.8611726669999982</v>
      </c>
      <c r="G12" s="307">
        <v>8.4747046440000009</v>
      </c>
      <c r="H12" s="308">
        <v>6.6122157660000003</v>
      </c>
      <c r="I12" s="308">
        <v>8.6022386471365344</v>
      </c>
      <c r="J12" s="308">
        <v>7.6749604280000003</v>
      </c>
    </row>
    <row r="13" spans="1:10" x14ac:dyDescent="0.25">
      <c r="B13" s="309" t="s">
        <v>479</v>
      </c>
      <c r="C13" s="306">
        <v>227.70255999999998</v>
      </c>
      <c r="D13" s="306">
        <v>251.56128297799998</v>
      </c>
      <c r="E13" s="306">
        <v>259.26194215499999</v>
      </c>
      <c r="F13" s="313">
        <v>297.07893360200001</v>
      </c>
      <c r="G13" s="307">
        <v>291.63682532499996</v>
      </c>
      <c r="H13" s="308">
        <v>315.33747359099999</v>
      </c>
      <c r="I13" s="308">
        <v>348.11841870661993</v>
      </c>
      <c r="J13" s="308">
        <v>326.10548041164913</v>
      </c>
    </row>
    <row r="14" spans="1:10" x14ac:dyDescent="0.25">
      <c r="B14" s="309" t="s">
        <v>374</v>
      </c>
      <c r="C14" s="306">
        <v>11.527089999999998</v>
      </c>
      <c r="D14" s="306">
        <v>8.2661186839999949</v>
      </c>
      <c r="E14" s="306">
        <v>9.0276862300000005</v>
      </c>
      <c r="F14" s="313">
        <v>8.0466265099999976</v>
      </c>
      <c r="G14" s="307">
        <v>8.0491837829999966</v>
      </c>
      <c r="H14" s="308">
        <v>12.902540782000001</v>
      </c>
      <c r="I14" s="308">
        <v>13.282326191047053</v>
      </c>
      <c r="J14" s="308">
        <v>13.284856838939353</v>
      </c>
    </row>
    <row r="15" spans="1:10" x14ac:dyDescent="0.25">
      <c r="B15" s="309" t="s">
        <v>480</v>
      </c>
      <c r="C15" s="306">
        <v>0.4266999999999998</v>
      </c>
      <c r="D15" s="306">
        <v>0.48437497200000029</v>
      </c>
      <c r="E15" s="306">
        <v>0.45966497000000028</v>
      </c>
      <c r="F15" s="313">
        <v>0.58682873099999977</v>
      </c>
      <c r="G15" s="307">
        <v>0.723128459</v>
      </c>
      <c r="H15" s="308">
        <v>0.48603135999999991</v>
      </c>
      <c r="I15" s="308">
        <v>0.789348944</v>
      </c>
      <c r="J15" s="308">
        <v>0.57271535560999509</v>
      </c>
    </row>
    <row r="16" spans="1:10" x14ac:dyDescent="0.25">
      <c r="B16" s="309" t="s">
        <v>481</v>
      </c>
      <c r="C16" s="306">
        <v>0.15266000000000002</v>
      </c>
      <c r="D16" s="306">
        <v>0.18724548299999999</v>
      </c>
      <c r="E16" s="306">
        <v>0.37093880800000001</v>
      </c>
      <c r="F16" s="313">
        <v>0.19836641300000007</v>
      </c>
      <c r="G16" s="314">
        <v>-2.9879259000000019E-2</v>
      </c>
      <c r="H16" s="308">
        <v>0.19849106199999986</v>
      </c>
      <c r="I16" s="308">
        <v>9.4197261360847731E-2</v>
      </c>
      <c r="J16" s="308">
        <v>-0.68283578321875904</v>
      </c>
    </row>
    <row r="17" spans="2:10" x14ac:dyDescent="0.25">
      <c r="B17" s="248" t="s">
        <v>380</v>
      </c>
      <c r="C17" s="310">
        <v>315.76218999999992</v>
      </c>
      <c r="D17" s="310">
        <v>332.42159202250002</v>
      </c>
      <c r="E17" s="310">
        <v>317.9979257105</v>
      </c>
      <c r="F17" s="310">
        <v>355.75075613000001</v>
      </c>
      <c r="G17" s="311">
        <v>345.568864722</v>
      </c>
      <c r="H17" s="312">
        <v>379.94277254999997</v>
      </c>
      <c r="I17" s="312">
        <v>409.50540787316447</v>
      </c>
      <c r="J17" s="312">
        <v>381.55668495939995</v>
      </c>
    </row>
  </sheetData>
  <hyperlinks>
    <hyperlink ref="A1" location="Sommaire!A1" display="Retour sommaire"/>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3"/>
  <dimension ref="A1:J19"/>
  <sheetViews>
    <sheetView showGridLines="0" workbookViewId="0">
      <selection activeCell="B33" sqref="B33"/>
    </sheetView>
  </sheetViews>
  <sheetFormatPr baseColWidth="10" defaultRowHeight="15" x14ac:dyDescent="0.25"/>
  <cols>
    <col min="2" max="2" width="35.7109375" customWidth="1"/>
  </cols>
  <sheetData>
    <row r="1" spans="1:10" x14ac:dyDescent="0.25">
      <c r="A1" s="2" t="s">
        <v>6</v>
      </c>
    </row>
    <row r="2" spans="1:10" ht="23.25" x14ac:dyDescent="0.35">
      <c r="B2" s="3" t="s">
        <v>484</v>
      </c>
    </row>
    <row r="3" spans="1:10" x14ac:dyDescent="0.25">
      <c r="B3" s="4" t="s">
        <v>473</v>
      </c>
    </row>
    <row r="5" spans="1:10" x14ac:dyDescent="0.25">
      <c r="B5" s="315" t="s">
        <v>474</v>
      </c>
      <c r="C5" s="303">
        <v>2013</v>
      </c>
      <c r="D5" s="303">
        <v>2014</v>
      </c>
      <c r="E5" s="303">
        <v>2015</v>
      </c>
      <c r="F5" s="303">
        <v>2016</v>
      </c>
      <c r="G5" s="303">
        <v>2017</v>
      </c>
      <c r="H5" s="304">
        <v>2018</v>
      </c>
      <c r="I5" s="303">
        <v>2019</v>
      </c>
      <c r="J5" s="304">
        <v>2020</v>
      </c>
    </row>
    <row r="6" spans="1:10" x14ac:dyDescent="0.25">
      <c r="B6" s="316" t="s">
        <v>391</v>
      </c>
      <c r="C6" s="317"/>
      <c r="D6" s="317"/>
      <c r="E6" s="317"/>
      <c r="F6" s="317"/>
      <c r="G6" s="317"/>
      <c r="H6" s="317"/>
      <c r="I6" s="317"/>
      <c r="J6" s="317"/>
    </row>
    <row r="7" spans="1:10" x14ac:dyDescent="0.25">
      <c r="B7" s="309" t="s">
        <v>485</v>
      </c>
      <c r="C7" s="318">
        <v>2.6336800000000005</v>
      </c>
      <c r="D7" s="318">
        <v>1.9481862540000001</v>
      </c>
      <c r="E7" s="318">
        <v>2.2972740869999999</v>
      </c>
      <c r="F7" s="318">
        <v>1.732418985</v>
      </c>
      <c r="G7" s="318">
        <v>3.7089843920000001</v>
      </c>
      <c r="H7" s="308">
        <v>3.3649654739999999</v>
      </c>
      <c r="I7" s="308">
        <v>0.192231439</v>
      </c>
      <c r="J7" s="308">
        <v>2.8135544429999997</v>
      </c>
    </row>
    <row r="8" spans="1:10" x14ac:dyDescent="0.25">
      <c r="B8" s="309" t="s">
        <v>486</v>
      </c>
      <c r="C8" s="318">
        <v>3.86619</v>
      </c>
      <c r="D8" s="318">
        <v>2.4148451230000001</v>
      </c>
      <c r="E8" s="318">
        <v>1.4969929500000001</v>
      </c>
      <c r="F8" s="318">
        <v>2.9617477929999998</v>
      </c>
      <c r="G8" s="318">
        <v>4.2761391049999995</v>
      </c>
      <c r="H8" s="308">
        <v>4.3854287200000002</v>
      </c>
      <c r="I8" s="308">
        <v>2.5429253009999999</v>
      </c>
      <c r="J8" s="308">
        <v>4.1669052878666371</v>
      </c>
    </row>
    <row r="9" spans="1:10" x14ac:dyDescent="0.25">
      <c r="B9" s="319" t="s">
        <v>397</v>
      </c>
      <c r="C9" s="320"/>
      <c r="D9" s="320"/>
      <c r="E9" s="320"/>
      <c r="F9" s="320"/>
      <c r="G9" s="320" t="s">
        <v>392</v>
      </c>
      <c r="H9" s="320" t="s">
        <v>392</v>
      </c>
      <c r="I9" s="320"/>
      <c r="J9" s="320"/>
    </row>
    <row r="10" spans="1:10" x14ac:dyDescent="0.25">
      <c r="B10" s="309" t="s">
        <v>487</v>
      </c>
      <c r="C10" s="318">
        <v>1.07602</v>
      </c>
      <c r="D10" s="318">
        <v>1.095338621</v>
      </c>
      <c r="E10" s="318">
        <v>0.99494807299999999</v>
      </c>
      <c r="F10" s="318">
        <v>0.77160301299999989</v>
      </c>
      <c r="G10" s="318">
        <v>10.776696604</v>
      </c>
      <c r="H10" s="308">
        <v>7.5266775809999995</v>
      </c>
      <c r="I10" s="308">
        <v>4.6842282900000001</v>
      </c>
      <c r="J10" s="308">
        <v>4.5169731830000002</v>
      </c>
    </row>
    <row r="11" spans="1:10" x14ac:dyDescent="0.25">
      <c r="B11" s="309" t="s">
        <v>486</v>
      </c>
      <c r="C11" s="318">
        <v>4.2871500000000005</v>
      </c>
      <c r="D11" s="318">
        <v>7.6813140220000014</v>
      </c>
      <c r="E11" s="318">
        <v>5.4941846879999998</v>
      </c>
      <c r="F11" s="318">
        <v>5.9655507979999998</v>
      </c>
      <c r="G11" s="318">
        <v>7.4096456319999993</v>
      </c>
      <c r="H11" s="308">
        <v>14.142259398</v>
      </c>
      <c r="I11" s="308">
        <v>10.023270918000001</v>
      </c>
      <c r="J11" s="308">
        <v>5.7489752229999995</v>
      </c>
    </row>
    <row r="12" spans="1:10" x14ac:dyDescent="0.25">
      <c r="B12" s="319" t="s">
        <v>488</v>
      </c>
      <c r="C12" s="320"/>
      <c r="D12" s="320"/>
      <c r="E12" s="320"/>
      <c r="F12" s="320"/>
      <c r="G12" s="320" t="s">
        <v>392</v>
      </c>
      <c r="H12" s="320" t="s">
        <v>392</v>
      </c>
      <c r="I12" s="320"/>
      <c r="J12" s="320"/>
    </row>
    <row r="13" spans="1:10" x14ac:dyDescent="0.25">
      <c r="B13" s="309" t="s">
        <v>401</v>
      </c>
      <c r="C13" s="318">
        <v>6.3472400000000002</v>
      </c>
      <c r="D13" s="318">
        <v>5.2652147520000003</v>
      </c>
      <c r="E13" s="318">
        <v>7.0031461539999995</v>
      </c>
      <c r="F13" s="318">
        <v>6.3777319889999999</v>
      </c>
      <c r="G13" s="318">
        <v>9.9118567070000001</v>
      </c>
      <c r="H13" s="308">
        <v>20.407734657000002</v>
      </c>
      <c r="I13" s="308">
        <v>7.7439609170000008</v>
      </c>
      <c r="J13" s="308">
        <v>9.9088462239999977</v>
      </c>
    </row>
    <row r="14" spans="1:10" x14ac:dyDescent="0.25">
      <c r="B14" s="309" t="s">
        <v>402</v>
      </c>
      <c r="C14" s="318">
        <v>5.5815999999999999</v>
      </c>
      <c r="D14" s="318">
        <v>6.4196210269999998</v>
      </c>
      <c r="E14" s="318">
        <v>8.3416933310000001</v>
      </c>
      <c r="F14" s="318">
        <v>5.8584825489999988</v>
      </c>
      <c r="G14" s="318">
        <v>6.7962690740000005</v>
      </c>
      <c r="H14" s="308">
        <v>9.3769246620000022</v>
      </c>
      <c r="I14" s="308">
        <v>7.8782677290000009</v>
      </c>
      <c r="J14" s="308">
        <v>9.47924583</v>
      </c>
    </row>
    <row r="15" spans="1:10" x14ac:dyDescent="0.25">
      <c r="B15" s="319" t="s">
        <v>403</v>
      </c>
      <c r="C15" s="320"/>
      <c r="D15" s="320"/>
      <c r="E15" s="320"/>
      <c r="F15" s="320"/>
      <c r="G15" s="320" t="s">
        <v>392</v>
      </c>
      <c r="H15" s="320" t="s">
        <v>392</v>
      </c>
      <c r="I15" s="320"/>
      <c r="J15" s="320"/>
    </row>
    <row r="16" spans="1:10" x14ac:dyDescent="0.25">
      <c r="B16" s="309" t="s">
        <v>404</v>
      </c>
      <c r="C16" s="318">
        <v>63.581440000000001</v>
      </c>
      <c r="D16" s="318">
        <v>95.06043382499999</v>
      </c>
      <c r="E16" s="318">
        <v>106.00007365100001</v>
      </c>
      <c r="F16" s="318">
        <v>110.885312234</v>
      </c>
      <c r="G16" s="318">
        <v>131.623768369</v>
      </c>
      <c r="H16" s="308">
        <v>186.134179359</v>
      </c>
      <c r="I16" s="308">
        <v>182.29038326443012</v>
      </c>
      <c r="J16" s="308">
        <v>171.63499512369935</v>
      </c>
    </row>
    <row r="17" spans="2:10" x14ac:dyDescent="0.25">
      <c r="B17" s="309" t="s">
        <v>405</v>
      </c>
      <c r="C17" s="318">
        <v>39.927049999999994</v>
      </c>
      <c r="D17" s="318">
        <v>52.187104941000001</v>
      </c>
      <c r="E17" s="318">
        <v>65.708839159999997</v>
      </c>
      <c r="F17" s="318">
        <v>71.926766702999998</v>
      </c>
      <c r="G17" s="318">
        <v>74.428993953000003</v>
      </c>
      <c r="H17" s="308">
        <v>100.241557607</v>
      </c>
      <c r="I17" s="308">
        <v>108.37217662689417</v>
      </c>
      <c r="J17" s="308">
        <v>190.66093941511593</v>
      </c>
    </row>
    <row r="18" spans="2:10" ht="30" x14ac:dyDescent="0.25">
      <c r="B18" s="319" t="s">
        <v>406</v>
      </c>
      <c r="C18" s="320">
        <v>2925.6768299999999</v>
      </c>
      <c r="D18" s="320">
        <v>2556.3997765919999</v>
      </c>
      <c r="E18" s="320">
        <v>2754.305967237</v>
      </c>
      <c r="F18" s="320">
        <v>3011.9839313469997</v>
      </c>
      <c r="G18" s="320">
        <v>3116.0193489380003</v>
      </c>
      <c r="H18" s="321">
        <v>4078.4585055919997</v>
      </c>
      <c r="I18" s="322">
        <v>3720.9642211113273</v>
      </c>
      <c r="J18" s="322">
        <v>3847.1965200231484</v>
      </c>
    </row>
    <row r="19" spans="2:10" x14ac:dyDescent="0.25">
      <c r="B19" s="319" t="s">
        <v>489</v>
      </c>
      <c r="C19" s="320">
        <v>19.495290000000001</v>
      </c>
      <c r="D19" s="320">
        <v>21.735832867999999</v>
      </c>
      <c r="E19" s="320">
        <v>28.692838653999999</v>
      </c>
      <c r="F19" s="320">
        <v>41.549254859000001</v>
      </c>
      <c r="G19" s="320">
        <v>44.950514795000004</v>
      </c>
      <c r="H19" s="321">
        <v>49.196510970000006</v>
      </c>
      <c r="I19" s="322">
        <v>53.821989076125263</v>
      </c>
      <c r="J19" s="322">
        <v>80.962119484330003</v>
      </c>
    </row>
  </sheetData>
  <hyperlinks>
    <hyperlink ref="A1" location="Sommaire!A1" display="Retour sommaire"/>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4"/>
  <dimension ref="A1:B3"/>
  <sheetViews>
    <sheetView showGridLines="0" workbookViewId="0"/>
  </sheetViews>
  <sheetFormatPr baseColWidth="10" defaultRowHeight="15" x14ac:dyDescent="0.25"/>
  <sheetData>
    <row r="1" spans="1:2" x14ac:dyDescent="0.25">
      <c r="A1" s="2" t="s">
        <v>6</v>
      </c>
    </row>
    <row r="2" spans="1:2" ht="23.25" x14ac:dyDescent="0.35">
      <c r="B2" s="3" t="s">
        <v>492</v>
      </c>
    </row>
    <row r="3" spans="1:2" x14ac:dyDescent="0.25">
      <c r="B3" s="4" t="s">
        <v>493</v>
      </c>
    </row>
  </sheetData>
  <hyperlinks>
    <hyperlink ref="A1" location="Sommaire!A1" display="Retour sommaire"/>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5"/>
  <dimension ref="A1:E29"/>
  <sheetViews>
    <sheetView showGridLines="0" workbookViewId="0">
      <selection activeCell="G28" sqref="G28"/>
    </sheetView>
  </sheetViews>
  <sheetFormatPr baseColWidth="10" defaultRowHeight="15" x14ac:dyDescent="0.25"/>
  <cols>
    <col min="4" max="4" width="17.7109375" customWidth="1"/>
    <col min="5" max="5" width="21.85546875" customWidth="1"/>
  </cols>
  <sheetData>
    <row r="1" spans="1:5" x14ac:dyDescent="0.25">
      <c r="A1" s="2" t="s">
        <v>6</v>
      </c>
    </row>
    <row r="2" spans="1:5" ht="23.25" x14ac:dyDescent="0.35">
      <c r="B2" s="3" t="s">
        <v>492</v>
      </c>
    </row>
    <row r="3" spans="1:5" x14ac:dyDescent="0.25">
      <c r="B3" s="4" t="s">
        <v>493</v>
      </c>
    </row>
    <row r="5" spans="1:5" ht="45" x14ac:dyDescent="0.25">
      <c r="B5" s="1242"/>
      <c r="C5" s="1243" t="s">
        <v>494</v>
      </c>
      <c r="D5" s="334" t="s">
        <v>495</v>
      </c>
      <c r="E5" s="994" t="s">
        <v>496</v>
      </c>
    </row>
    <row r="6" spans="1:5" x14ac:dyDescent="0.25">
      <c r="B6" s="1244">
        <v>2015</v>
      </c>
      <c r="C6" s="323" t="s">
        <v>497</v>
      </c>
      <c r="D6" s="324">
        <v>4.9297163419999999</v>
      </c>
      <c r="E6" s="324">
        <v>72.267887000000002</v>
      </c>
    </row>
    <row r="7" spans="1:5" x14ac:dyDescent="0.25">
      <c r="B7" s="1241"/>
      <c r="C7" s="325" t="s">
        <v>498</v>
      </c>
      <c r="D7" s="324">
        <v>7.5845478699999997</v>
      </c>
      <c r="E7" s="324">
        <v>100.689069</v>
      </c>
    </row>
    <row r="8" spans="1:5" x14ac:dyDescent="0.25">
      <c r="B8" s="1241"/>
      <c r="C8" s="325" t="s">
        <v>499</v>
      </c>
      <c r="D8" s="324">
        <v>8.4411342670000007</v>
      </c>
      <c r="E8" s="324">
        <v>105.804468</v>
      </c>
    </row>
    <row r="9" spans="1:5" x14ac:dyDescent="0.25">
      <c r="B9" s="1241"/>
      <c r="C9" s="325" t="s">
        <v>500</v>
      </c>
      <c r="D9" s="324">
        <v>8.6306308850000004</v>
      </c>
      <c r="E9" s="324">
        <v>108.033067</v>
      </c>
    </row>
    <row r="10" spans="1:5" x14ac:dyDescent="0.25">
      <c r="B10" s="1240">
        <v>2016</v>
      </c>
      <c r="C10" s="326" t="s">
        <v>497</v>
      </c>
      <c r="D10" s="327">
        <v>9.9053517129999999</v>
      </c>
      <c r="E10" s="327">
        <v>109.11843</v>
      </c>
    </row>
    <row r="11" spans="1:5" x14ac:dyDescent="0.25">
      <c r="B11" s="1240"/>
      <c r="C11" s="326" t="s">
        <v>498</v>
      </c>
      <c r="D11" s="327">
        <v>13.123023933000001</v>
      </c>
      <c r="E11" s="327">
        <v>118.707244</v>
      </c>
    </row>
    <row r="12" spans="1:5" x14ac:dyDescent="0.25">
      <c r="B12" s="1240"/>
      <c r="C12" s="326" t="s">
        <v>499</v>
      </c>
      <c r="D12" s="327">
        <v>15.917044693999999</v>
      </c>
      <c r="E12" s="327">
        <v>128.459081</v>
      </c>
    </row>
    <row r="13" spans="1:5" x14ac:dyDescent="0.25">
      <c r="B13" s="1240"/>
      <c r="C13" s="326" t="s">
        <v>500</v>
      </c>
      <c r="D13" s="327">
        <v>20.654754209</v>
      </c>
      <c r="E13" s="327">
        <v>130.66756799999999</v>
      </c>
    </row>
    <row r="14" spans="1:5" x14ac:dyDescent="0.25">
      <c r="B14" s="1241">
        <v>2017</v>
      </c>
      <c r="C14" s="325" t="s">
        <v>497</v>
      </c>
      <c r="D14" s="324">
        <v>28.289085718999999</v>
      </c>
      <c r="E14" s="324">
        <v>127.091503</v>
      </c>
    </row>
    <row r="15" spans="1:5" x14ac:dyDescent="0.25">
      <c r="B15" s="1241"/>
      <c r="C15" s="325" t="s">
        <v>498</v>
      </c>
      <c r="D15" s="324">
        <v>32.003481354000002</v>
      </c>
      <c r="E15" s="324">
        <v>138.156296</v>
      </c>
    </row>
    <row r="16" spans="1:5" x14ac:dyDescent="0.25">
      <c r="B16" s="1241"/>
      <c r="C16" s="325" t="s">
        <v>499</v>
      </c>
      <c r="D16" s="324">
        <v>39.003498102000002</v>
      </c>
      <c r="E16" s="324">
        <v>177.91940500000001</v>
      </c>
    </row>
    <row r="17" spans="2:5" x14ac:dyDescent="0.25">
      <c r="B17" s="1241"/>
      <c r="C17" s="325" t="s">
        <v>500</v>
      </c>
      <c r="D17" s="324">
        <v>41.182589249999999</v>
      </c>
      <c r="E17" s="324">
        <v>178.81572299999999</v>
      </c>
    </row>
    <row r="18" spans="2:5" x14ac:dyDescent="0.25">
      <c r="B18" s="1240">
        <v>2018</v>
      </c>
      <c r="C18" s="326" t="s">
        <v>497</v>
      </c>
      <c r="D18" s="327">
        <v>38.778320849000004</v>
      </c>
      <c r="E18" s="328">
        <v>165.55743299999997</v>
      </c>
    </row>
    <row r="19" spans="2:5" x14ac:dyDescent="0.25">
      <c r="B19" s="1240"/>
      <c r="C19" s="326" t="s">
        <v>498</v>
      </c>
      <c r="D19" s="327">
        <v>41.863072302000006</v>
      </c>
      <c r="E19" s="328">
        <v>172.66504599999999</v>
      </c>
    </row>
    <row r="20" spans="2:5" x14ac:dyDescent="0.25">
      <c r="B20" s="1240"/>
      <c r="C20" s="326" t="s">
        <v>499</v>
      </c>
      <c r="D20" s="327">
        <v>44.210817417999998</v>
      </c>
      <c r="E20" s="328">
        <v>172.34066300000001</v>
      </c>
    </row>
    <row r="21" spans="2:5" x14ac:dyDescent="0.25">
      <c r="B21" s="1240"/>
      <c r="C21" s="326" t="s">
        <v>500</v>
      </c>
      <c r="D21" s="327">
        <v>46.778394585000001</v>
      </c>
      <c r="E21" s="328">
        <v>191.11716100000001</v>
      </c>
    </row>
    <row r="22" spans="2:5" x14ac:dyDescent="0.25">
      <c r="B22" s="1241">
        <v>2019</v>
      </c>
      <c r="C22" s="325" t="s">
        <v>497</v>
      </c>
      <c r="D22" s="324">
        <v>31.011833886999995</v>
      </c>
      <c r="E22" s="329">
        <v>187.77249199999997</v>
      </c>
    </row>
    <row r="23" spans="2:5" x14ac:dyDescent="0.25">
      <c r="B23" s="1241"/>
      <c r="C23" s="325" t="s">
        <v>498</v>
      </c>
      <c r="D23" s="324">
        <v>34.062064790999997</v>
      </c>
      <c r="E23" s="329">
        <v>203.61040700000004</v>
      </c>
    </row>
    <row r="24" spans="2:5" x14ac:dyDescent="0.25">
      <c r="B24" s="1241"/>
      <c r="C24" s="325" t="s">
        <v>499</v>
      </c>
      <c r="D24" s="324">
        <v>36.854609711000009</v>
      </c>
      <c r="E24" s="329">
        <v>215.586409</v>
      </c>
    </row>
    <row r="25" spans="2:5" x14ac:dyDescent="0.25">
      <c r="B25" s="1241"/>
      <c r="C25" s="325" t="s">
        <v>500</v>
      </c>
      <c r="D25" s="324">
        <v>39.175172659999994</v>
      </c>
      <c r="E25" s="329">
        <v>234.67077200000006</v>
      </c>
    </row>
    <row r="26" spans="2:5" x14ac:dyDescent="0.25">
      <c r="B26" s="1240">
        <v>2020</v>
      </c>
      <c r="C26" s="326" t="s">
        <v>497</v>
      </c>
      <c r="D26" s="327">
        <v>35.703064793900005</v>
      </c>
      <c r="E26" s="328">
        <v>218.05384999999995</v>
      </c>
    </row>
    <row r="27" spans="2:5" x14ac:dyDescent="0.25">
      <c r="B27" s="1240"/>
      <c r="C27" s="326" t="s">
        <v>498</v>
      </c>
      <c r="D27" s="327">
        <v>33.31165436101999</v>
      </c>
      <c r="E27" s="328">
        <v>202.95434200000003</v>
      </c>
    </row>
    <row r="28" spans="2:5" x14ac:dyDescent="0.25">
      <c r="B28" s="1240"/>
      <c r="C28" s="326" t="s">
        <v>499</v>
      </c>
      <c r="D28" s="327">
        <v>46.221198512987215</v>
      </c>
      <c r="E28" s="328">
        <v>248.54667199999992</v>
      </c>
    </row>
    <row r="29" spans="2:5" x14ac:dyDescent="0.25">
      <c r="B29" s="1240"/>
      <c r="C29" s="326" t="s">
        <v>500</v>
      </c>
      <c r="D29" s="327">
        <v>51.462387519532165</v>
      </c>
      <c r="E29" s="328">
        <v>254.88035300000001</v>
      </c>
    </row>
  </sheetData>
  <mergeCells count="7">
    <mergeCell ref="B26:B29"/>
    <mergeCell ref="B22:B25"/>
    <mergeCell ref="B5:C5"/>
    <mergeCell ref="B6:B9"/>
    <mergeCell ref="B10:B13"/>
    <mergeCell ref="B14:B17"/>
    <mergeCell ref="B18:B21"/>
  </mergeCells>
  <hyperlinks>
    <hyperlink ref="A1" location="Sommaire!A1" display="Retour sommair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N17"/>
  <sheetViews>
    <sheetView showGridLines="0" workbookViewId="0">
      <selection activeCell="Q16" sqref="Q16"/>
    </sheetView>
  </sheetViews>
  <sheetFormatPr baseColWidth="10" defaultRowHeight="15" x14ac:dyDescent="0.25"/>
  <sheetData>
    <row r="1" spans="1:14" x14ac:dyDescent="0.25">
      <c r="A1" s="2" t="s">
        <v>6</v>
      </c>
    </row>
    <row r="2" spans="1:14" ht="23.25" x14ac:dyDescent="0.35">
      <c r="B2" s="3" t="s">
        <v>24</v>
      </c>
    </row>
    <row r="3" spans="1:14" x14ac:dyDescent="0.25">
      <c r="B3" s="4" t="s">
        <v>8</v>
      </c>
    </row>
    <row r="5" spans="1:14" ht="45" x14ac:dyDescent="0.25">
      <c r="L5" s="168"/>
      <c r="M5" s="904" t="s">
        <v>415</v>
      </c>
      <c r="N5" s="904" t="s">
        <v>666</v>
      </c>
    </row>
    <row r="6" spans="1:14" x14ac:dyDescent="0.25">
      <c r="L6" s="891" t="s">
        <v>674</v>
      </c>
      <c r="M6" s="905">
        <v>0.26740753865207423</v>
      </c>
      <c r="N6" s="905">
        <v>0.73259246134792577</v>
      </c>
    </row>
    <row r="7" spans="1:14" x14ac:dyDescent="0.25">
      <c r="L7" s="351" t="s">
        <v>124</v>
      </c>
      <c r="M7" s="906">
        <v>0.2581819938819766</v>
      </c>
      <c r="N7" s="906">
        <v>0.74181800611802351</v>
      </c>
    </row>
    <row r="8" spans="1:14" x14ac:dyDescent="0.25">
      <c r="L8" s="886" t="s">
        <v>126</v>
      </c>
      <c r="M8" s="905">
        <v>0.44403779200564736</v>
      </c>
      <c r="N8" s="905">
        <v>0.55596220799435259</v>
      </c>
    </row>
    <row r="9" spans="1:14" x14ac:dyDescent="0.25">
      <c r="L9" s="351" t="s">
        <v>122</v>
      </c>
      <c r="M9" s="906">
        <v>0.26625676212150146</v>
      </c>
      <c r="N9" s="906">
        <v>0.7337432378784986</v>
      </c>
    </row>
    <row r="10" spans="1:14" x14ac:dyDescent="0.25">
      <c r="L10" s="886" t="s">
        <v>123</v>
      </c>
      <c r="M10" s="905">
        <v>0.55954218014877055</v>
      </c>
      <c r="N10" s="905">
        <v>0.44045781985122934</v>
      </c>
    </row>
    <row r="11" spans="1:14" x14ac:dyDescent="0.25">
      <c r="L11" s="351" t="s">
        <v>128</v>
      </c>
      <c r="M11" s="906">
        <v>0.58823575017375918</v>
      </c>
      <c r="N11" s="906">
        <v>0.41176424982624071</v>
      </c>
    </row>
    <row r="12" spans="1:14" x14ac:dyDescent="0.25">
      <c r="L12" s="886" t="s">
        <v>675</v>
      </c>
      <c r="M12" s="905">
        <v>0.17371913561361965</v>
      </c>
      <c r="N12" s="905">
        <v>0.82628086438638038</v>
      </c>
    </row>
    <row r="13" spans="1:14" x14ac:dyDescent="0.25">
      <c r="L13" s="351" t="s">
        <v>129</v>
      </c>
      <c r="M13" s="906">
        <v>0.52491883478479073</v>
      </c>
      <c r="N13" s="906">
        <v>0.47508116521520932</v>
      </c>
    </row>
    <row r="14" spans="1:14" x14ac:dyDescent="0.25">
      <c r="L14" s="886" t="s">
        <v>178</v>
      </c>
      <c r="M14" s="905">
        <v>0.60148078853876052</v>
      </c>
      <c r="N14" s="905">
        <v>0.39851921146123948</v>
      </c>
    </row>
    <row r="15" spans="1:14" x14ac:dyDescent="0.25">
      <c r="L15" s="782" t="s">
        <v>141</v>
      </c>
      <c r="M15" s="907">
        <v>0.52675966361972759</v>
      </c>
      <c r="N15" s="907">
        <v>0.47324033638027252</v>
      </c>
    </row>
    <row r="16" spans="1:14" x14ac:dyDescent="0.25">
      <c r="L16" s="168"/>
      <c r="M16" s="168"/>
      <c r="N16" s="168"/>
    </row>
    <row r="17" spans="12:14" x14ac:dyDescent="0.25">
      <c r="L17" s="168" t="s">
        <v>8</v>
      </c>
      <c r="M17" s="168"/>
      <c r="N17" s="168"/>
    </row>
  </sheetData>
  <hyperlinks>
    <hyperlink ref="A1" location="Sommaire!A1" display="Retour sommair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dimension ref="A1:B3"/>
  <sheetViews>
    <sheetView showGridLines="0" workbookViewId="0">
      <selection activeCell="K27" sqref="K27"/>
    </sheetView>
  </sheetViews>
  <sheetFormatPr baseColWidth="10" defaultRowHeight="15" x14ac:dyDescent="0.25"/>
  <sheetData>
    <row r="1" spans="1:2" x14ac:dyDescent="0.25">
      <c r="A1" s="2" t="s">
        <v>6</v>
      </c>
    </row>
    <row r="2" spans="1:2" ht="23.25" x14ac:dyDescent="0.35">
      <c r="B2" s="3" t="s">
        <v>503</v>
      </c>
    </row>
    <row r="3" spans="1:2" x14ac:dyDescent="0.25">
      <c r="B3" s="4" t="s">
        <v>504</v>
      </c>
    </row>
  </sheetData>
  <hyperlinks>
    <hyperlink ref="A1" location="Sommaire!A1" display="Retour sommaire"/>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7"/>
  <dimension ref="A1:F29"/>
  <sheetViews>
    <sheetView showGridLines="0" workbookViewId="0">
      <selection activeCell="A3" sqref="A3"/>
    </sheetView>
  </sheetViews>
  <sheetFormatPr baseColWidth="10" defaultRowHeight="15" x14ac:dyDescent="0.25"/>
  <cols>
    <col min="6" max="6" width="16" customWidth="1"/>
  </cols>
  <sheetData>
    <row r="1" spans="1:6" x14ac:dyDescent="0.25">
      <c r="A1" s="2" t="s">
        <v>6</v>
      </c>
    </row>
    <row r="2" spans="1:6" ht="23.25" x14ac:dyDescent="0.35">
      <c r="B2" s="3" t="s">
        <v>503</v>
      </c>
    </row>
    <row r="3" spans="1:6" x14ac:dyDescent="0.25">
      <c r="B3" s="4" t="s">
        <v>504</v>
      </c>
    </row>
    <row r="5" spans="1:6" ht="60" x14ac:dyDescent="0.25">
      <c r="B5" s="1245"/>
      <c r="C5" s="1246"/>
      <c r="D5" s="334" t="s">
        <v>505</v>
      </c>
      <c r="E5" s="334" t="s">
        <v>506</v>
      </c>
      <c r="F5" s="994" t="s">
        <v>507</v>
      </c>
    </row>
    <row r="6" spans="1:6" x14ac:dyDescent="0.25">
      <c r="B6" s="1247">
        <v>2015</v>
      </c>
      <c r="C6" s="56" t="s">
        <v>497</v>
      </c>
      <c r="D6" s="330">
        <v>4.5068089799999997</v>
      </c>
      <c r="E6" s="330">
        <v>0.28905592899999999</v>
      </c>
      <c r="F6" s="330">
        <v>0.118077192</v>
      </c>
    </row>
    <row r="7" spans="1:6" x14ac:dyDescent="0.25">
      <c r="B7" s="1247"/>
      <c r="C7" s="56" t="s">
        <v>498</v>
      </c>
      <c r="D7" s="330">
        <v>7.0547293050000004</v>
      </c>
      <c r="E7" s="330">
        <v>0.39614143800000001</v>
      </c>
      <c r="F7" s="330">
        <v>0.11956973</v>
      </c>
    </row>
    <row r="8" spans="1:6" x14ac:dyDescent="0.25">
      <c r="B8" s="1247"/>
      <c r="C8" s="56" t="s">
        <v>499</v>
      </c>
      <c r="D8" s="330">
        <v>7.788050428</v>
      </c>
      <c r="E8" s="330">
        <v>0.51990572599999996</v>
      </c>
      <c r="F8" s="330">
        <v>0.130100576</v>
      </c>
    </row>
    <row r="9" spans="1:6" x14ac:dyDescent="0.25">
      <c r="B9" s="1247"/>
      <c r="C9" s="56" t="s">
        <v>500</v>
      </c>
      <c r="D9" s="330">
        <v>7.7974632939999999</v>
      </c>
      <c r="E9" s="330">
        <v>0.70524488600000002</v>
      </c>
      <c r="F9" s="330">
        <v>0.127922705</v>
      </c>
    </row>
    <row r="10" spans="1:6" x14ac:dyDescent="0.25">
      <c r="B10" s="1240">
        <v>2016</v>
      </c>
      <c r="C10" s="331" t="s">
        <v>497</v>
      </c>
      <c r="D10" s="332">
        <v>8.9680848750000006</v>
      </c>
      <c r="E10" s="332">
        <v>0.81745436999999999</v>
      </c>
      <c r="F10" s="332">
        <v>0.11981246800000001</v>
      </c>
    </row>
    <row r="11" spans="1:6" x14ac:dyDescent="0.25">
      <c r="B11" s="1240"/>
      <c r="C11" s="331" t="s">
        <v>498</v>
      </c>
      <c r="D11" s="332">
        <v>11.97127689</v>
      </c>
      <c r="E11" s="332">
        <v>1.0205529719999999</v>
      </c>
      <c r="F11" s="332">
        <v>0.131194071</v>
      </c>
    </row>
    <row r="12" spans="1:6" x14ac:dyDescent="0.25">
      <c r="B12" s="1240"/>
      <c r="C12" s="331" t="s">
        <v>499</v>
      </c>
      <c r="D12" s="332">
        <v>14.569201625</v>
      </c>
      <c r="E12" s="332">
        <v>1.219270444</v>
      </c>
      <c r="F12" s="332">
        <v>0.128572625</v>
      </c>
    </row>
    <row r="13" spans="1:6" x14ac:dyDescent="0.25">
      <c r="B13" s="1240"/>
      <c r="C13" s="331" t="s">
        <v>500</v>
      </c>
      <c r="D13" s="332">
        <v>19.044383795000002</v>
      </c>
      <c r="E13" s="332">
        <v>1.4785179559999999</v>
      </c>
      <c r="F13" s="332">
        <v>0.13185245800000001</v>
      </c>
    </row>
    <row r="14" spans="1:6" x14ac:dyDescent="0.25">
      <c r="B14" s="1247">
        <v>2017</v>
      </c>
      <c r="C14" s="56" t="s">
        <v>497</v>
      </c>
      <c r="D14" s="330">
        <v>26.635781535</v>
      </c>
      <c r="E14" s="330">
        <v>1.530895976</v>
      </c>
      <c r="F14" s="330">
        <v>0.122408208</v>
      </c>
    </row>
    <row r="15" spans="1:6" x14ac:dyDescent="0.25">
      <c r="B15" s="1247"/>
      <c r="C15" s="56" t="s">
        <v>498</v>
      </c>
      <c r="D15" s="330">
        <v>30.098339811999999</v>
      </c>
      <c r="E15" s="330">
        <v>1.7718167309999999</v>
      </c>
      <c r="F15" s="330">
        <v>0.13332481099999999</v>
      </c>
    </row>
    <row r="16" spans="1:6" x14ac:dyDescent="0.25">
      <c r="B16" s="1247"/>
      <c r="C16" s="56" t="s">
        <v>499</v>
      </c>
      <c r="D16" s="330">
        <v>32.970792445000001</v>
      </c>
      <c r="E16" s="330">
        <v>5.9035271979999999</v>
      </c>
      <c r="F16" s="330">
        <v>0.129178459</v>
      </c>
    </row>
    <row r="17" spans="2:6" x14ac:dyDescent="0.25">
      <c r="B17" s="1247"/>
      <c r="C17" s="56" t="s">
        <v>500</v>
      </c>
      <c r="D17" s="330">
        <v>35.375050788000003</v>
      </c>
      <c r="E17" s="330">
        <v>5.674195654</v>
      </c>
      <c r="F17" s="330">
        <v>0.13334280800000001</v>
      </c>
    </row>
    <row r="18" spans="2:6" x14ac:dyDescent="0.25">
      <c r="B18" s="1240">
        <v>2018</v>
      </c>
      <c r="C18" s="331" t="s">
        <v>497</v>
      </c>
      <c r="D18" s="332">
        <v>33.041529367000003</v>
      </c>
      <c r="E18" s="332">
        <v>5.6085941070000001</v>
      </c>
      <c r="F18" s="332">
        <v>0.128197375</v>
      </c>
    </row>
    <row r="19" spans="2:6" x14ac:dyDescent="0.25">
      <c r="B19" s="1240"/>
      <c r="C19" s="331" t="s">
        <v>498</v>
      </c>
      <c r="D19" s="332">
        <v>35.917519456999997</v>
      </c>
      <c r="E19" s="332">
        <v>5.8126892720000001</v>
      </c>
      <c r="F19" s="332">
        <v>0.13286357299999998</v>
      </c>
    </row>
    <row r="20" spans="2:6" x14ac:dyDescent="0.25">
      <c r="B20" s="1240"/>
      <c r="C20" s="331" t="s">
        <v>499</v>
      </c>
      <c r="D20" s="332">
        <v>38.164910489999997</v>
      </c>
      <c r="E20" s="332">
        <v>5.9174208299999993</v>
      </c>
      <c r="F20" s="332">
        <v>0.12848609799999999</v>
      </c>
    </row>
    <row r="21" spans="2:6" x14ac:dyDescent="0.25">
      <c r="B21" s="1240"/>
      <c r="C21" s="331" t="s">
        <v>500</v>
      </c>
      <c r="D21" s="332">
        <v>39.956331835999997</v>
      </c>
      <c r="E21" s="332">
        <v>6.6953556709999988</v>
      </c>
      <c r="F21" s="332">
        <v>0.126707078</v>
      </c>
    </row>
    <row r="22" spans="2:6" x14ac:dyDescent="0.25">
      <c r="B22" s="1241">
        <v>2019</v>
      </c>
      <c r="C22" s="325" t="s">
        <v>497</v>
      </c>
      <c r="D22" s="330">
        <v>24.315851042999999</v>
      </c>
      <c r="E22" s="330">
        <v>6.5761914039999994</v>
      </c>
      <c r="F22" s="330">
        <v>0.11979144</v>
      </c>
    </row>
    <row r="23" spans="2:6" x14ac:dyDescent="0.25">
      <c r="B23" s="1241"/>
      <c r="C23" s="325" t="s">
        <v>498</v>
      </c>
      <c r="D23" s="330">
        <v>26.688900596000003</v>
      </c>
      <c r="E23" s="330">
        <v>7.245403571999999</v>
      </c>
      <c r="F23" s="330">
        <v>0.12776062300000002</v>
      </c>
    </row>
    <row r="24" spans="2:6" x14ac:dyDescent="0.25">
      <c r="B24" s="1241"/>
      <c r="C24" s="325" t="s">
        <v>499</v>
      </c>
      <c r="D24" s="330">
        <v>29.719335507000004</v>
      </c>
      <c r="E24" s="330">
        <v>7.0106331009999998</v>
      </c>
      <c r="F24" s="330">
        <v>0.124641103</v>
      </c>
    </row>
    <row r="25" spans="2:6" x14ac:dyDescent="0.25">
      <c r="B25" s="1241"/>
      <c r="C25" s="325" t="s">
        <v>500</v>
      </c>
      <c r="D25" s="330">
        <v>31.426691060000003</v>
      </c>
      <c r="E25" s="330">
        <v>7.6274573169999993</v>
      </c>
      <c r="F25" s="330">
        <v>0.121024283</v>
      </c>
    </row>
    <row r="26" spans="2:6" x14ac:dyDescent="0.25">
      <c r="B26" s="1240">
        <v>2020</v>
      </c>
      <c r="C26" s="326" t="s">
        <v>497</v>
      </c>
      <c r="D26" s="332">
        <v>28.679671857900001</v>
      </c>
      <c r="E26" s="332">
        <v>6.9321827959999993</v>
      </c>
      <c r="F26" s="332">
        <v>9.1210139999999995E-2</v>
      </c>
    </row>
    <row r="27" spans="2:6" x14ac:dyDescent="0.25">
      <c r="B27" s="1240"/>
      <c r="C27" s="326" t="s">
        <v>498</v>
      </c>
      <c r="D27" s="332">
        <v>27.261848591019994</v>
      </c>
      <c r="E27" s="332">
        <v>5.9481466510000001</v>
      </c>
      <c r="F27" s="332">
        <v>0.10165911900000001</v>
      </c>
    </row>
    <row r="28" spans="2:6" x14ac:dyDescent="0.25">
      <c r="B28" s="1240"/>
      <c r="C28" s="326" t="s">
        <v>499</v>
      </c>
      <c r="D28" s="332">
        <v>38.803663946987214</v>
      </c>
      <c r="E28" s="332">
        <v>7.2929288040000015</v>
      </c>
      <c r="F28" s="332">
        <v>0.12460576200000001</v>
      </c>
    </row>
    <row r="29" spans="2:6" x14ac:dyDescent="0.25">
      <c r="B29" s="1240"/>
      <c r="C29" s="326" t="s">
        <v>500</v>
      </c>
      <c r="D29" s="332">
        <v>43.686389307532153</v>
      </c>
      <c r="E29" s="332">
        <v>7.6368603009999996</v>
      </c>
      <c r="F29" s="332">
        <v>0.13109802199999998</v>
      </c>
    </row>
  </sheetData>
  <mergeCells count="7">
    <mergeCell ref="B26:B29"/>
    <mergeCell ref="B22:B25"/>
    <mergeCell ref="B5:C5"/>
    <mergeCell ref="B6:B9"/>
    <mergeCell ref="B10:B13"/>
    <mergeCell ref="B14:B17"/>
    <mergeCell ref="B18:B21"/>
  </mergeCells>
  <hyperlinks>
    <hyperlink ref="A1" location="Sommaire!A1" display="Retour sommaire"/>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dimension ref="A1:B3"/>
  <sheetViews>
    <sheetView showGridLines="0" workbookViewId="0">
      <selection activeCell="O22" sqref="O22"/>
    </sheetView>
  </sheetViews>
  <sheetFormatPr baseColWidth="10" defaultRowHeight="15" x14ac:dyDescent="0.25"/>
  <sheetData>
    <row r="1" spans="1:2" x14ac:dyDescent="0.25">
      <c r="A1" s="2" t="s">
        <v>6</v>
      </c>
    </row>
    <row r="2" spans="1:2" ht="23.25" x14ac:dyDescent="0.35">
      <c r="B2" s="3" t="s">
        <v>510</v>
      </c>
    </row>
    <row r="3" spans="1:2" x14ac:dyDescent="0.25">
      <c r="B3" s="4" t="s">
        <v>511</v>
      </c>
    </row>
  </sheetData>
  <hyperlinks>
    <hyperlink ref="A1" location="Sommaire!A1" display="Retour sommaire"/>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9"/>
  <dimension ref="A1:F29"/>
  <sheetViews>
    <sheetView showGridLines="0" workbookViewId="0">
      <selection activeCell="A4" sqref="A4"/>
    </sheetView>
  </sheetViews>
  <sheetFormatPr baseColWidth="10" defaultRowHeight="15" x14ac:dyDescent="0.25"/>
  <cols>
    <col min="6" max="6" width="15.7109375" customWidth="1"/>
  </cols>
  <sheetData>
    <row r="1" spans="1:6" x14ac:dyDescent="0.25">
      <c r="A1" s="2" t="s">
        <v>6</v>
      </c>
    </row>
    <row r="2" spans="1:6" ht="23.25" x14ac:dyDescent="0.35">
      <c r="B2" s="3" t="s">
        <v>510</v>
      </c>
    </row>
    <row r="3" spans="1:6" x14ac:dyDescent="0.25">
      <c r="B3" s="4" t="s">
        <v>511</v>
      </c>
    </row>
    <row r="5" spans="1:6" ht="60" x14ac:dyDescent="0.25">
      <c r="B5" s="1245"/>
      <c r="C5" s="1246"/>
      <c r="D5" s="333" t="s">
        <v>505</v>
      </c>
      <c r="E5" s="334" t="s">
        <v>506</v>
      </c>
      <c r="F5" s="334" t="s">
        <v>507</v>
      </c>
    </row>
    <row r="6" spans="1:6" x14ac:dyDescent="0.25">
      <c r="B6" s="1247">
        <v>2015</v>
      </c>
      <c r="C6" s="56" t="s">
        <v>497</v>
      </c>
      <c r="D6" s="335">
        <v>69.231020000000001</v>
      </c>
      <c r="E6" s="335">
        <v>2.6259000000000001</v>
      </c>
      <c r="F6" s="330">
        <v>0.32468799999999998</v>
      </c>
    </row>
    <row r="7" spans="1:6" x14ac:dyDescent="0.25">
      <c r="B7" s="1247"/>
      <c r="C7" s="56" t="s">
        <v>498</v>
      </c>
      <c r="D7" s="335">
        <v>96.721852999999996</v>
      </c>
      <c r="E7" s="335">
        <v>3.555177</v>
      </c>
      <c r="F7" s="330">
        <v>0.33394499999999999</v>
      </c>
    </row>
    <row r="8" spans="1:6" x14ac:dyDescent="0.25">
      <c r="B8" s="1247"/>
      <c r="C8" s="56" t="s">
        <v>499</v>
      </c>
      <c r="D8" s="335">
        <v>100.80111100000001</v>
      </c>
      <c r="E8" s="335">
        <v>4.6272650000000004</v>
      </c>
      <c r="F8" s="330">
        <v>0.35258699999999998</v>
      </c>
    </row>
    <row r="9" spans="1:6" x14ac:dyDescent="0.25">
      <c r="B9" s="1247"/>
      <c r="C9" s="56" t="s">
        <v>500</v>
      </c>
      <c r="D9" s="335">
        <v>101.386709</v>
      </c>
      <c r="E9" s="335">
        <v>6.2775670000000003</v>
      </c>
      <c r="F9" s="330">
        <v>0.36879099999999998</v>
      </c>
    </row>
    <row r="10" spans="1:6" x14ac:dyDescent="0.25">
      <c r="B10" s="1240">
        <v>2016</v>
      </c>
      <c r="C10" s="331" t="s">
        <v>497</v>
      </c>
      <c r="D10" s="336">
        <v>101.263589</v>
      </c>
      <c r="E10" s="336">
        <v>7.5061790000000004</v>
      </c>
      <c r="F10" s="332">
        <v>0.34866200000000003</v>
      </c>
    </row>
    <row r="11" spans="1:6" x14ac:dyDescent="0.25">
      <c r="B11" s="1240"/>
      <c r="C11" s="331" t="s">
        <v>498</v>
      </c>
      <c r="D11" s="336">
        <v>109.007846</v>
      </c>
      <c r="E11" s="336">
        <v>9.3238679999999992</v>
      </c>
      <c r="F11" s="332">
        <v>0.37552999999999997</v>
      </c>
    </row>
    <row r="12" spans="1:6" x14ac:dyDescent="0.25">
      <c r="B12" s="1240"/>
      <c r="C12" s="331" t="s">
        <v>499</v>
      </c>
      <c r="D12" s="336">
        <v>116.786753</v>
      </c>
      <c r="E12" s="336">
        <v>11.295204999999999</v>
      </c>
      <c r="F12" s="332">
        <v>0.37712299999999999</v>
      </c>
    </row>
    <row r="13" spans="1:6" x14ac:dyDescent="0.25">
      <c r="B13" s="1240"/>
      <c r="C13" s="331" t="s">
        <v>500</v>
      </c>
      <c r="D13" s="336">
        <v>116.143772</v>
      </c>
      <c r="E13" s="336">
        <v>14.119027000000001</v>
      </c>
      <c r="F13" s="332">
        <v>0.40476899999999999</v>
      </c>
    </row>
    <row r="14" spans="1:6" x14ac:dyDescent="0.25">
      <c r="B14" s="1247">
        <v>2017</v>
      </c>
      <c r="C14" s="56" t="s">
        <v>497</v>
      </c>
      <c r="D14" s="335">
        <v>111.397486</v>
      </c>
      <c r="E14" s="335">
        <v>15.316088000000001</v>
      </c>
      <c r="F14" s="330">
        <v>0.37792900000000001</v>
      </c>
    </row>
    <row r="15" spans="1:6" x14ac:dyDescent="0.25">
      <c r="B15" s="1247"/>
      <c r="C15" s="56" t="s">
        <v>498</v>
      </c>
      <c r="D15" s="335">
        <v>119.868443</v>
      </c>
      <c r="E15" s="335">
        <v>17.872019000000002</v>
      </c>
      <c r="F15" s="330">
        <v>0.41583399999999998</v>
      </c>
    </row>
    <row r="16" spans="1:6" x14ac:dyDescent="0.25">
      <c r="B16" s="1247"/>
      <c r="C16" s="56" t="s">
        <v>499</v>
      </c>
      <c r="D16" s="335">
        <v>128.159783</v>
      </c>
      <c r="E16" s="335">
        <v>49.359605000000002</v>
      </c>
      <c r="F16" s="330">
        <v>0.40001700000000001</v>
      </c>
    </row>
    <row r="17" spans="2:6" x14ac:dyDescent="0.25">
      <c r="B17" s="1247"/>
      <c r="C17" s="56" t="s">
        <v>500</v>
      </c>
      <c r="D17" s="335">
        <v>128.522885</v>
      </c>
      <c r="E17" s="335">
        <v>49.847040999999997</v>
      </c>
      <c r="F17" s="330">
        <v>0.445797</v>
      </c>
    </row>
    <row r="18" spans="2:6" x14ac:dyDescent="0.25">
      <c r="B18" s="1240">
        <v>2018</v>
      </c>
      <c r="C18" s="331" t="s">
        <v>497</v>
      </c>
      <c r="D18" s="336">
        <v>114.87418599999999</v>
      </c>
      <c r="E18" s="336">
        <v>50.267676999999999</v>
      </c>
      <c r="F18" s="332">
        <v>0.41557000000000005</v>
      </c>
    </row>
    <row r="19" spans="2:6" x14ac:dyDescent="0.25">
      <c r="B19" s="1240"/>
      <c r="C19" s="331" t="s">
        <v>498</v>
      </c>
      <c r="D19" s="336">
        <v>119.26294799999998</v>
      </c>
      <c r="E19" s="336">
        <v>52.941959999999995</v>
      </c>
      <c r="F19" s="332">
        <v>0.46013799999999999</v>
      </c>
    </row>
    <row r="20" spans="2:6" x14ac:dyDescent="0.25">
      <c r="B20" s="1240"/>
      <c r="C20" s="331" t="s">
        <v>499</v>
      </c>
      <c r="D20" s="336">
        <v>116.76532500000002</v>
      </c>
      <c r="E20" s="336">
        <v>55.151597999999993</v>
      </c>
      <c r="F20" s="332">
        <v>0.42374000000000001</v>
      </c>
    </row>
    <row r="21" spans="2:6" x14ac:dyDescent="0.25">
      <c r="B21" s="1240"/>
      <c r="C21" s="331" t="s">
        <v>500</v>
      </c>
      <c r="D21" s="336">
        <v>128.236627</v>
      </c>
      <c r="E21" s="336">
        <v>62.408109000000003</v>
      </c>
      <c r="F21" s="332">
        <v>0.47242500000000004</v>
      </c>
    </row>
    <row r="22" spans="2:6" x14ac:dyDescent="0.25">
      <c r="B22" s="1241">
        <v>2019</v>
      </c>
      <c r="C22" s="325" t="s">
        <v>497</v>
      </c>
      <c r="D22" s="335">
        <v>125.40862899999999</v>
      </c>
      <c r="E22" s="335">
        <v>61.925216999999996</v>
      </c>
      <c r="F22" s="330">
        <v>0.43864600000000004</v>
      </c>
    </row>
    <row r="23" spans="2:6" x14ac:dyDescent="0.25">
      <c r="B23" s="1241"/>
      <c r="C23" s="325" t="s">
        <v>498</v>
      </c>
      <c r="D23" s="335">
        <v>136.69447700000003</v>
      </c>
      <c r="E23" s="335">
        <v>66.426206999999991</v>
      </c>
      <c r="F23" s="330">
        <v>0.48972300000000002</v>
      </c>
    </row>
    <row r="24" spans="2:6" x14ac:dyDescent="0.25">
      <c r="B24" s="1241"/>
      <c r="C24" s="325" t="s">
        <v>499</v>
      </c>
      <c r="D24" s="335">
        <v>145.87957600000001</v>
      </c>
      <c r="E24" s="335">
        <v>69.253145000000004</v>
      </c>
      <c r="F24" s="330">
        <v>0.45368800000000004</v>
      </c>
    </row>
    <row r="25" spans="2:6" x14ac:dyDescent="0.25">
      <c r="B25" s="1241"/>
      <c r="C25" s="325" t="s">
        <v>500</v>
      </c>
      <c r="D25" s="335">
        <v>157.94967000000003</v>
      </c>
      <c r="E25" s="335">
        <v>76.243731999999994</v>
      </c>
      <c r="F25" s="330">
        <v>0.47736999999999996</v>
      </c>
    </row>
    <row r="26" spans="2:6" x14ac:dyDescent="0.25">
      <c r="B26" s="1240">
        <v>2020</v>
      </c>
      <c r="C26" s="326" t="s">
        <v>497</v>
      </c>
      <c r="D26" s="336">
        <v>147.501543</v>
      </c>
      <c r="E26" s="336">
        <v>70.196395999999993</v>
      </c>
      <c r="F26" s="332">
        <v>0.35591099999999998</v>
      </c>
    </row>
    <row r="27" spans="2:6" x14ac:dyDescent="0.25">
      <c r="B27" s="1240"/>
      <c r="C27" s="326" t="s">
        <v>498</v>
      </c>
      <c r="D27" s="336">
        <v>140.90270999999998</v>
      </c>
      <c r="E27" s="336">
        <v>61.685685999999997</v>
      </c>
      <c r="F27" s="332">
        <v>0.36594599999999999</v>
      </c>
    </row>
    <row r="28" spans="2:6" x14ac:dyDescent="0.25">
      <c r="B28" s="1240"/>
      <c r="C28" s="326" t="s">
        <v>499</v>
      </c>
      <c r="D28" s="336">
        <v>170.41355799999994</v>
      </c>
      <c r="E28" s="336">
        <v>77.712259000000003</v>
      </c>
      <c r="F28" s="332">
        <v>0.42085500000000003</v>
      </c>
    </row>
    <row r="29" spans="2:6" x14ac:dyDescent="0.25">
      <c r="B29" s="1240"/>
      <c r="C29" s="326" t="s">
        <v>500</v>
      </c>
      <c r="D29" s="336">
        <v>172.29676200000003</v>
      </c>
      <c r="E29" s="336">
        <v>82.147849000000008</v>
      </c>
      <c r="F29" s="332">
        <v>0.428788</v>
      </c>
    </row>
  </sheetData>
  <mergeCells count="7">
    <mergeCell ref="B26:B29"/>
    <mergeCell ref="B22:B25"/>
    <mergeCell ref="B5:C5"/>
    <mergeCell ref="B6:B9"/>
    <mergeCell ref="B10:B13"/>
    <mergeCell ref="B14:B17"/>
    <mergeCell ref="B18:B21"/>
  </mergeCells>
  <hyperlinks>
    <hyperlink ref="A1" location="Sommaire!A1" display="Retour sommaire"/>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dimension ref="A1:B3"/>
  <sheetViews>
    <sheetView showGridLines="0" workbookViewId="0">
      <selection activeCell="K29" sqref="K29"/>
    </sheetView>
  </sheetViews>
  <sheetFormatPr baseColWidth="10" defaultRowHeight="15" x14ac:dyDescent="0.25"/>
  <sheetData>
    <row r="1" spans="1:2" x14ac:dyDescent="0.25">
      <c r="A1" s="2" t="s">
        <v>6</v>
      </c>
    </row>
    <row r="2" spans="1:2" ht="23.25" x14ac:dyDescent="0.35">
      <c r="B2" s="3" t="s">
        <v>514</v>
      </c>
    </row>
    <row r="3" spans="1:2" x14ac:dyDescent="0.25">
      <c r="B3" s="4" t="s">
        <v>515</v>
      </c>
    </row>
  </sheetData>
  <hyperlinks>
    <hyperlink ref="A1" location="Sommaire!A1" display="Retour sommaire"/>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1"/>
  <dimension ref="A1:E29"/>
  <sheetViews>
    <sheetView showGridLines="0" workbookViewId="0">
      <selection activeCell="E26" sqref="E26"/>
    </sheetView>
  </sheetViews>
  <sheetFormatPr baseColWidth="10" defaultRowHeight="15" x14ac:dyDescent="0.25"/>
  <cols>
    <col min="5" max="5" width="13.28515625" customWidth="1"/>
  </cols>
  <sheetData>
    <row r="1" spans="1:5" x14ac:dyDescent="0.25">
      <c r="A1" s="2" t="s">
        <v>6</v>
      </c>
    </row>
    <row r="2" spans="1:5" ht="23.25" x14ac:dyDescent="0.35">
      <c r="B2" s="3" t="s">
        <v>514</v>
      </c>
    </row>
    <row r="3" spans="1:5" x14ac:dyDescent="0.25">
      <c r="B3" s="4" t="s">
        <v>515</v>
      </c>
    </row>
    <row r="5" spans="1:5" ht="75" x14ac:dyDescent="0.25">
      <c r="B5" s="1245"/>
      <c r="C5" s="1246"/>
      <c r="D5" s="334" t="s">
        <v>516</v>
      </c>
      <c r="E5" s="994" t="s">
        <v>517</v>
      </c>
    </row>
    <row r="6" spans="1:5" x14ac:dyDescent="0.25">
      <c r="B6" s="1247">
        <v>2015</v>
      </c>
      <c r="C6" s="56" t="s">
        <v>497</v>
      </c>
      <c r="D6" s="337">
        <v>7.7631969999999999</v>
      </c>
      <c r="E6" s="337">
        <v>0.35125600000000001</v>
      </c>
    </row>
    <row r="7" spans="1:5" x14ac:dyDescent="0.25">
      <c r="B7" s="1247"/>
      <c r="C7" s="56" t="s">
        <v>498</v>
      </c>
      <c r="D7" s="337">
        <v>58.138556000000001</v>
      </c>
      <c r="E7" s="337">
        <v>1.0803739999999999</v>
      </c>
    </row>
    <row r="8" spans="1:5" x14ac:dyDescent="0.25">
      <c r="B8" s="1247"/>
      <c r="C8" s="56" t="s">
        <v>499</v>
      </c>
      <c r="D8" s="337">
        <v>63.261000000000003</v>
      </c>
      <c r="E8" s="337">
        <v>1.0118050000000001</v>
      </c>
    </row>
    <row r="9" spans="1:5" x14ac:dyDescent="0.25">
      <c r="B9" s="1247"/>
      <c r="C9" s="56" t="s">
        <v>500</v>
      </c>
      <c r="D9" s="337">
        <v>105.89783</v>
      </c>
      <c r="E9" s="337">
        <v>2.1292059999999999</v>
      </c>
    </row>
    <row r="10" spans="1:5" x14ac:dyDescent="0.25">
      <c r="B10" s="1240">
        <v>2016</v>
      </c>
      <c r="C10" s="331" t="s">
        <v>497</v>
      </c>
      <c r="D10" s="338">
        <v>113.848206</v>
      </c>
      <c r="E10" s="338">
        <v>2.72811</v>
      </c>
    </row>
    <row r="11" spans="1:5" x14ac:dyDescent="0.25">
      <c r="B11" s="1240"/>
      <c r="C11" s="331" t="s">
        <v>498</v>
      </c>
      <c r="D11" s="338">
        <v>136.84860900000001</v>
      </c>
      <c r="E11" s="338">
        <v>2.2252459999999998</v>
      </c>
    </row>
    <row r="12" spans="1:5" x14ac:dyDescent="0.25">
      <c r="B12" s="1240"/>
      <c r="C12" s="331" t="s">
        <v>499</v>
      </c>
      <c r="D12" s="338">
        <v>150.60017500000001</v>
      </c>
      <c r="E12" s="338">
        <v>2.3766980000000002</v>
      </c>
    </row>
    <row r="13" spans="1:5" x14ac:dyDescent="0.25">
      <c r="B13" s="1240"/>
      <c r="C13" s="331" t="s">
        <v>500</v>
      </c>
      <c r="D13" s="338">
        <v>204.492749</v>
      </c>
      <c r="E13" s="338">
        <v>3.3492700000000002</v>
      </c>
    </row>
    <row r="14" spans="1:5" x14ac:dyDescent="0.25">
      <c r="B14" s="1247">
        <v>2017</v>
      </c>
      <c r="C14" s="56" t="s">
        <v>497</v>
      </c>
      <c r="D14" s="337">
        <v>248.805409</v>
      </c>
      <c r="E14" s="337">
        <v>4.115577</v>
      </c>
    </row>
    <row r="15" spans="1:5" x14ac:dyDescent="0.25">
      <c r="B15" s="1247"/>
      <c r="C15" s="56" t="s">
        <v>498</v>
      </c>
      <c r="D15" s="337">
        <v>203.12389300000001</v>
      </c>
      <c r="E15" s="337">
        <v>3.647742</v>
      </c>
    </row>
    <row r="16" spans="1:5" x14ac:dyDescent="0.25">
      <c r="B16" s="1247"/>
      <c r="C16" s="56" t="s">
        <v>499</v>
      </c>
      <c r="D16" s="337">
        <v>231.15700799999999</v>
      </c>
      <c r="E16" s="337">
        <v>3.8305910000000001</v>
      </c>
    </row>
    <row r="17" spans="2:5" x14ac:dyDescent="0.25">
      <c r="B17" s="1247"/>
      <c r="C17" s="56" t="s">
        <v>500</v>
      </c>
      <c r="D17" s="337">
        <v>388.49632400000002</v>
      </c>
      <c r="E17" s="337">
        <v>8.3725349999999992</v>
      </c>
    </row>
    <row r="18" spans="2:5" x14ac:dyDescent="0.25">
      <c r="B18" s="1240">
        <v>2018</v>
      </c>
      <c r="C18" s="331" t="s">
        <v>497</v>
      </c>
      <c r="D18" s="338">
        <v>343.64793599999996</v>
      </c>
      <c r="E18" s="338">
        <v>5.8455990000000009</v>
      </c>
    </row>
    <row r="19" spans="2:5" x14ac:dyDescent="0.25">
      <c r="B19" s="1240"/>
      <c r="C19" s="331" t="s">
        <v>498</v>
      </c>
      <c r="D19" s="338">
        <v>338.39642499999997</v>
      </c>
      <c r="E19" s="338">
        <v>5.7834500000000002</v>
      </c>
    </row>
    <row r="20" spans="2:5" x14ac:dyDescent="0.25">
      <c r="B20" s="1240"/>
      <c r="C20" s="331" t="s">
        <v>499</v>
      </c>
      <c r="D20" s="338">
        <v>436.18102599999997</v>
      </c>
      <c r="E20" s="338">
        <v>6.2958799999999995</v>
      </c>
    </row>
    <row r="21" spans="2:5" x14ac:dyDescent="0.25">
      <c r="B21" s="1240"/>
      <c r="C21" s="331" t="s">
        <v>500</v>
      </c>
      <c r="D21" s="338">
        <v>293.20016200000003</v>
      </c>
      <c r="E21" s="338">
        <v>4.5831350000000004</v>
      </c>
    </row>
    <row r="22" spans="2:5" x14ac:dyDescent="0.25">
      <c r="B22" s="1241">
        <v>2019</v>
      </c>
      <c r="C22" s="325" t="s">
        <v>497</v>
      </c>
      <c r="D22" s="337">
        <v>265.91157999999996</v>
      </c>
      <c r="E22" s="337">
        <v>4.4690489999999992</v>
      </c>
    </row>
    <row r="23" spans="2:5" x14ac:dyDescent="0.25">
      <c r="B23" s="1241"/>
      <c r="C23" s="325" t="s">
        <v>498</v>
      </c>
      <c r="D23" s="337">
        <v>203.39202799999998</v>
      </c>
      <c r="E23" s="337">
        <v>3.857529</v>
      </c>
    </row>
    <row r="24" spans="2:5" x14ac:dyDescent="0.25">
      <c r="B24" s="1241"/>
      <c r="C24" s="325" t="s">
        <v>499</v>
      </c>
      <c r="D24" s="337">
        <v>327.77274199999994</v>
      </c>
      <c r="E24" s="337">
        <v>4.8701230000000004</v>
      </c>
    </row>
    <row r="25" spans="2:5" x14ac:dyDescent="0.25">
      <c r="B25" s="1241"/>
      <c r="C25" s="325" t="s">
        <v>500</v>
      </c>
      <c r="D25" s="337">
        <v>329.23311000000001</v>
      </c>
      <c r="E25" s="337">
        <v>4.7298090000000004</v>
      </c>
    </row>
    <row r="26" spans="2:5" x14ac:dyDescent="0.25">
      <c r="B26" s="1240">
        <v>2020</v>
      </c>
      <c r="C26" s="326" t="s">
        <v>497</v>
      </c>
      <c r="D26" s="338">
        <v>289.58324900000002</v>
      </c>
      <c r="E26" s="338">
        <v>4.0854389999999992</v>
      </c>
    </row>
    <row r="27" spans="2:5" x14ac:dyDescent="0.25">
      <c r="B27" s="1240"/>
      <c r="C27" s="326" t="s">
        <v>498</v>
      </c>
      <c r="D27" s="338">
        <v>196.56938299999999</v>
      </c>
      <c r="E27" s="338">
        <v>3.589305</v>
      </c>
    </row>
    <row r="28" spans="2:5" x14ac:dyDescent="0.25">
      <c r="B28" s="1240"/>
      <c r="C28" s="326" t="s">
        <v>499</v>
      </c>
      <c r="D28" s="338">
        <v>266.90658600000006</v>
      </c>
      <c r="E28" s="338">
        <v>4.8489229999999992</v>
      </c>
    </row>
    <row r="29" spans="2:5" x14ac:dyDescent="0.25">
      <c r="B29" s="1240"/>
      <c r="C29" s="326" t="s">
        <v>500</v>
      </c>
      <c r="D29" s="338">
        <v>382.03324400000002</v>
      </c>
      <c r="E29" s="338">
        <v>6.5791810000000002</v>
      </c>
    </row>
  </sheetData>
  <mergeCells count="7">
    <mergeCell ref="B26:B29"/>
    <mergeCell ref="B22:B25"/>
    <mergeCell ref="B5:C5"/>
    <mergeCell ref="B6:B9"/>
    <mergeCell ref="B10:B13"/>
    <mergeCell ref="B14:B17"/>
    <mergeCell ref="B18:B21"/>
  </mergeCells>
  <hyperlinks>
    <hyperlink ref="A1" location="Sommaire!A1" display="Retour sommaire"/>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2"/>
  <dimension ref="A1:B3"/>
  <sheetViews>
    <sheetView showGridLines="0" workbookViewId="0">
      <selection activeCell="K35" sqref="K35"/>
    </sheetView>
  </sheetViews>
  <sheetFormatPr baseColWidth="10" defaultRowHeight="15" x14ac:dyDescent="0.25"/>
  <sheetData>
    <row r="1" spans="1:2" x14ac:dyDescent="0.25">
      <c r="A1" s="2" t="s">
        <v>6</v>
      </c>
    </row>
    <row r="2" spans="1:2" ht="23.25" x14ac:dyDescent="0.35">
      <c r="B2" s="3" t="s">
        <v>520</v>
      </c>
    </row>
    <row r="3" spans="1:2" x14ac:dyDescent="0.25">
      <c r="B3" s="4" t="s">
        <v>8</v>
      </c>
    </row>
  </sheetData>
  <hyperlinks>
    <hyperlink ref="A1" location="Sommaire!A1" display="Retour sommaire"/>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3"/>
  <dimension ref="A1:L12"/>
  <sheetViews>
    <sheetView showGridLines="0" workbookViewId="0">
      <selection activeCell="A2" sqref="A2"/>
    </sheetView>
  </sheetViews>
  <sheetFormatPr baseColWidth="10" defaultRowHeight="15" x14ac:dyDescent="0.25"/>
  <cols>
    <col min="5" max="5" width="14.28515625" customWidth="1"/>
    <col min="6" max="6" width="13" customWidth="1"/>
  </cols>
  <sheetData>
    <row r="1" spans="1:12" x14ac:dyDescent="0.25">
      <c r="A1" s="2" t="s">
        <v>6</v>
      </c>
    </row>
    <row r="2" spans="1:12" ht="23.25" x14ac:dyDescent="0.35">
      <c r="B2" s="3" t="s">
        <v>520</v>
      </c>
    </row>
    <row r="3" spans="1:12" x14ac:dyDescent="0.25">
      <c r="B3" s="4" t="s">
        <v>8</v>
      </c>
    </row>
    <row r="5" spans="1:12" ht="75" x14ac:dyDescent="0.25">
      <c r="B5" s="995"/>
      <c r="C5" s="996" t="s">
        <v>521</v>
      </c>
      <c r="D5" s="997" t="s">
        <v>522</v>
      </c>
      <c r="E5" s="996" t="s">
        <v>523</v>
      </c>
      <c r="F5" s="997" t="s">
        <v>524</v>
      </c>
      <c r="G5" s="996" t="s">
        <v>525</v>
      </c>
      <c r="H5" s="997" t="s">
        <v>526</v>
      </c>
      <c r="I5" s="996" t="s">
        <v>527</v>
      </c>
      <c r="J5" s="998" t="s">
        <v>528</v>
      </c>
      <c r="K5" s="999" t="s">
        <v>529</v>
      </c>
      <c r="L5" s="998" t="s">
        <v>1051</v>
      </c>
    </row>
    <row r="6" spans="1:12" x14ac:dyDescent="0.25">
      <c r="B6" s="858">
        <v>2014</v>
      </c>
      <c r="C6" s="339">
        <v>23.37698743899999</v>
      </c>
      <c r="D6" s="340">
        <v>0.12333699949999977</v>
      </c>
      <c r="E6" s="339">
        <v>43.772064110000002</v>
      </c>
      <c r="F6" s="340">
        <v>2.5527940583000004</v>
      </c>
      <c r="G6" s="339">
        <v>66.345753274000003</v>
      </c>
      <c r="H6" s="340">
        <v>4.0249668036999999</v>
      </c>
      <c r="I6" s="339">
        <v>133.49480482299998</v>
      </c>
      <c r="J6" s="1000">
        <v>6.7010978615000001</v>
      </c>
      <c r="K6" s="340">
        <v>7.8426540000000085</v>
      </c>
      <c r="L6" s="1000">
        <v>148.03855668449998</v>
      </c>
    </row>
    <row r="7" spans="1:12" x14ac:dyDescent="0.25">
      <c r="B7" s="858">
        <v>2015</v>
      </c>
      <c r="C7" s="341">
        <v>28.885608706005989</v>
      </c>
      <c r="D7" s="342">
        <v>2.0641374744720005</v>
      </c>
      <c r="E7" s="341">
        <v>46.633882319000001</v>
      </c>
      <c r="F7" s="342">
        <v>3.0326259645000002</v>
      </c>
      <c r="G7" s="341">
        <v>66.250050178999984</v>
      </c>
      <c r="H7" s="342">
        <v>4.7047637880999957</v>
      </c>
      <c r="I7" s="341">
        <v>141.76954120400598</v>
      </c>
      <c r="J7" s="343">
        <v>9.8015272270719969</v>
      </c>
      <c r="K7" s="342">
        <v>7.0048244334658767</v>
      </c>
      <c r="L7" s="343">
        <v>158.57589286454385</v>
      </c>
    </row>
    <row r="8" spans="1:12" x14ac:dyDescent="0.25">
      <c r="B8" s="1001">
        <v>2016</v>
      </c>
      <c r="C8" s="344">
        <v>29.304490069920003</v>
      </c>
      <c r="D8" s="345">
        <v>2.4931759888300009</v>
      </c>
      <c r="E8" s="344">
        <v>46.292189732619995</v>
      </c>
      <c r="F8" s="345">
        <v>3.04667889116</v>
      </c>
      <c r="G8" s="344">
        <v>64.614530498480008</v>
      </c>
      <c r="H8" s="345">
        <v>4.4196570571800002</v>
      </c>
      <c r="I8" s="344">
        <v>140.21121030102</v>
      </c>
      <c r="J8" s="346">
        <v>9.9595119371700012</v>
      </c>
      <c r="K8" s="345">
        <v>7.19247643156001</v>
      </c>
      <c r="L8" s="346">
        <v>157.36319866975001</v>
      </c>
    </row>
    <row r="9" spans="1:12" x14ac:dyDescent="0.25">
      <c r="B9" s="1001">
        <v>2017</v>
      </c>
      <c r="C9" s="344">
        <v>22.485804746419998</v>
      </c>
      <c r="D9" s="345">
        <v>1.9721502631200003</v>
      </c>
      <c r="E9" s="344">
        <v>48.861820276400003</v>
      </c>
      <c r="F9" s="345">
        <v>3.4346672271900003</v>
      </c>
      <c r="G9" s="344">
        <v>64.851236017559984</v>
      </c>
      <c r="H9" s="345">
        <v>3.7838994893399982</v>
      </c>
      <c r="I9" s="344">
        <v>136.19886104038</v>
      </c>
      <c r="J9" s="346">
        <v>9.1907159716999995</v>
      </c>
      <c r="K9" s="345">
        <v>7.7252305372481596</v>
      </c>
      <c r="L9" s="346">
        <v>153.11480754932816</v>
      </c>
    </row>
    <row r="10" spans="1:12" x14ac:dyDescent="0.25">
      <c r="B10" s="1001">
        <v>2018</v>
      </c>
      <c r="C10" s="344">
        <v>23.121650073189997</v>
      </c>
      <c r="D10" s="345">
        <v>0.79962846715000024</v>
      </c>
      <c r="E10" s="344">
        <v>50.107979031330004</v>
      </c>
      <c r="F10" s="345">
        <v>4.7261303702400008</v>
      </c>
      <c r="G10" s="344">
        <v>64.917517778440001</v>
      </c>
      <c r="H10" s="345">
        <v>3.8279292192400001</v>
      </c>
      <c r="I10" s="344">
        <v>138.14714688295999</v>
      </c>
      <c r="J10" s="346">
        <v>9.353688056630002</v>
      </c>
      <c r="K10" s="345">
        <v>7.6321239582276199</v>
      </c>
      <c r="L10" s="346">
        <v>155.13295889781762</v>
      </c>
    </row>
    <row r="11" spans="1:12" x14ac:dyDescent="0.25">
      <c r="B11" s="1001">
        <v>2019</v>
      </c>
      <c r="C11" s="344">
        <v>23.615865970630001</v>
      </c>
      <c r="D11" s="345">
        <v>0.87751281101000012</v>
      </c>
      <c r="E11" s="344">
        <v>49.753572559830005</v>
      </c>
      <c r="F11" s="345">
        <v>4.8049121052699997</v>
      </c>
      <c r="G11" s="344">
        <v>65.985289602339989</v>
      </c>
      <c r="H11" s="345">
        <v>3.6203137675399999</v>
      </c>
      <c r="I11" s="344">
        <v>139.35472813280001</v>
      </c>
      <c r="J11" s="346">
        <v>9.3027386838199995</v>
      </c>
      <c r="K11" s="345">
        <v>7.2672248483408914</v>
      </c>
      <c r="L11" s="346">
        <v>155.9246916649609</v>
      </c>
    </row>
    <row r="12" spans="1:12" x14ac:dyDescent="0.25">
      <c r="B12" s="1001">
        <v>2020</v>
      </c>
      <c r="C12" s="344">
        <v>18.363098508959997</v>
      </c>
      <c r="D12" s="345">
        <v>1.03456560131</v>
      </c>
      <c r="E12" s="344">
        <v>49.777463614660007</v>
      </c>
      <c r="F12" s="345">
        <v>4.6034194477000003</v>
      </c>
      <c r="G12" s="344">
        <v>67.197751116879999</v>
      </c>
      <c r="H12" s="345">
        <v>3.59135752162</v>
      </c>
      <c r="I12" s="344">
        <v>135.33831324050001</v>
      </c>
      <c r="J12" s="346">
        <v>9.2293425706299992</v>
      </c>
      <c r="K12" s="345">
        <v>5.6591350936606002</v>
      </c>
      <c r="L12" s="346">
        <v>150.22679090479062</v>
      </c>
    </row>
  </sheetData>
  <hyperlinks>
    <hyperlink ref="A1" location="Sommaire!A1" display="Retour sommaire"/>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4"/>
  <dimension ref="A1:I8"/>
  <sheetViews>
    <sheetView showGridLines="0" workbookViewId="0">
      <selection activeCell="D24" sqref="D24"/>
    </sheetView>
  </sheetViews>
  <sheetFormatPr baseColWidth="10" defaultRowHeight="15" x14ac:dyDescent="0.25"/>
  <cols>
    <col min="2" max="2" width="23.140625" customWidth="1"/>
  </cols>
  <sheetData>
    <row r="1" spans="1:9" x14ac:dyDescent="0.25">
      <c r="A1" s="2" t="s">
        <v>6</v>
      </c>
    </row>
    <row r="2" spans="1:9" ht="23.25" x14ac:dyDescent="0.35">
      <c r="B2" s="3" t="s">
        <v>532</v>
      </c>
    </row>
    <row r="3" spans="1:9" x14ac:dyDescent="0.25">
      <c r="B3" s="4" t="s">
        <v>8</v>
      </c>
    </row>
    <row r="5" spans="1:9" ht="30" x14ac:dyDescent="0.25">
      <c r="B5" s="347" t="s">
        <v>531</v>
      </c>
      <c r="C5" s="226">
        <v>2014</v>
      </c>
      <c r="D5" s="226">
        <v>2015</v>
      </c>
      <c r="E5" s="226">
        <v>2016</v>
      </c>
      <c r="F5" s="226">
        <v>2017</v>
      </c>
      <c r="G5" s="226">
        <v>2018</v>
      </c>
      <c r="H5" s="226">
        <v>2019</v>
      </c>
      <c r="I5" s="227">
        <v>2020</v>
      </c>
    </row>
    <row r="6" spans="1:9" x14ac:dyDescent="0.25">
      <c r="B6" s="348" t="s">
        <v>234</v>
      </c>
      <c r="C6" s="349">
        <v>0.02</v>
      </c>
      <c r="D6" s="350">
        <v>2.2281253218858769E-2</v>
      </c>
      <c r="E6" s="350">
        <v>2.1317802955719604E-2</v>
      </c>
      <c r="F6" s="350">
        <v>2.1396033493717798E-2</v>
      </c>
      <c r="G6" s="350">
        <v>2.0853756730375626E-2</v>
      </c>
      <c r="H6" s="350">
        <v>1.9876000476442859E-2</v>
      </c>
      <c r="I6" s="350">
        <v>1.7209543244699973E-2</v>
      </c>
    </row>
    <row r="7" spans="1:9" x14ac:dyDescent="0.25">
      <c r="B7" s="348" t="s">
        <v>235</v>
      </c>
      <c r="C7" s="349">
        <v>0.01</v>
      </c>
      <c r="D7" s="350">
        <v>1.514415730377554E-2</v>
      </c>
      <c r="E7" s="350">
        <v>1.5591778879067745E-2</v>
      </c>
      <c r="F7" s="350">
        <v>1.5844149603142229E-2</v>
      </c>
      <c r="G7" s="350">
        <v>1.5614342037246908E-2</v>
      </c>
      <c r="H7" s="350">
        <v>1.4701957950424234E-2</v>
      </c>
      <c r="I7" s="350">
        <v>1.4242646507904595E-2</v>
      </c>
    </row>
    <row r="8" spans="1:9" x14ac:dyDescent="0.25">
      <c r="B8" s="351" t="s">
        <v>533</v>
      </c>
      <c r="C8" s="352">
        <v>1.0999999999999999E-2</v>
      </c>
      <c r="D8" s="353">
        <v>1.0168396031621752E-2</v>
      </c>
      <c r="E8" s="353">
        <v>1.0194131133547881E-2</v>
      </c>
      <c r="F8" s="353">
        <v>9.7099925720067117E-3</v>
      </c>
      <c r="G8" s="353">
        <v>8.7406751052237393E-3</v>
      </c>
      <c r="H8" s="353">
        <v>7.074476069139933E-3</v>
      </c>
      <c r="I8" s="353">
        <v>5.0161087264275562E-3</v>
      </c>
    </row>
  </sheetData>
  <hyperlinks>
    <hyperlink ref="A1" location="Sommaire!A1" display="Retour sommaire"/>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5"/>
  <dimension ref="A1:B12"/>
  <sheetViews>
    <sheetView showGridLines="0" workbookViewId="0">
      <selection activeCell="H28" sqref="H28"/>
    </sheetView>
  </sheetViews>
  <sheetFormatPr baseColWidth="10" defaultRowHeight="15" x14ac:dyDescent="0.25"/>
  <sheetData>
    <row r="1" spans="1:2" x14ac:dyDescent="0.25">
      <c r="A1" s="2" t="s">
        <v>6</v>
      </c>
    </row>
    <row r="2" spans="1:2" ht="23.25" x14ac:dyDescent="0.35">
      <c r="B2" s="3" t="s">
        <v>536</v>
      </c>
    </row>
    <row r="3" spans="1:2" x14ac:dyDescent="0.25">
      <c r="B3" s="4" t="s">
        <v>1052</v>
      </c>
    </row>
    <row r="12" spans="1:2" ht="14.25" customHeight="1" x14ac:dyDescent="0.25"/>
  </sheetData>
  <hyperlinks>
    <hyperlink ref="A1" location="Sommaire!A1" display="Retour sommair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J32"/>
  <sheetViews>
    <sheetView showGridLines="0" workbookViewId="0">
      <selection activeCell="M33" sqref="M33"/>
    </sheetView>
  </sheetViews>
  <sheetFormatPr baseColWidth="10" defaultRowHeight="15" x14ac:dyDescent="0.25"/>
  <cols>
    <col min="5" max="5" width="14.85546875" customWidth="1"/>
    <col min="6" max="6" width="14.5703125" customWidth="1"/>
  </cols>
  <sheetData>
    <row r="1" spans="1:2" x14ac:dyDescent="0.25">
      <c r="A1" s="2" t="s">
        <v>6</v>
      </c>
    </row>
    <row r="2" spans="1:2" ht="23.25" x14ac:dyDescent="0.35">
      <c r="B2" s="3" t="s">
        <v>27</v>
      </c>
    </row>
    <row r="3" spans="1:2" x14ac:dyDescent="0.25">
      <c r="B3" s="4" t="s">
        <v>8</v>
      </c>
    </row>
    <row r="27" spans="3:10" ht="45" x14ac:dyDescent="0.25">
      <c r="C27" s="908"/>
      <c r="D27" s="909" t="s">
        <v>823</v>
      </c>
      <c r="E27" s="909" t="s">
        <v>417</v>
      </c>
      <c r="F27" s="909" t="s">
        <v>108</v>
      </c>
      <c r="G27" s="909" t="s">
        <v>819</v>
      </c>
      <c r="H27" s="909" t="s">
        <v>666</v>
      </c>
      <c r="I27" s="909" t="s">
        <v>415</v>
      </c>
      <c r="J27" s="876" t="s">
        <v>314</v>
      </c>
    </row>
    <row r="28" spans="3:10" x14ac:dyDescent="0.25">
      <c r="C28" s="910" t="s">
        <v>178</v>
      </c>
      <c r="D28" s="911">
        <v>402.00643905209</v>
      </c>
      <c r="E28" s="911">
        <v>28.642874652009997</v>
      </c>
      <c r="F28" s="911">
        <v>105.09923633429999</v>
      </c>
      <c r="G28" s="911">
        <v>225.27103629111997</v>
      </c>
      <c r="H28" s="911">
        <v>754.41356912896003</v>
      </c>
      <c r="I28" s="911">
        <v>1373.40964742298</v>
      </c>
      <c r="J28" s="912">
        <v>2888.8428028814601</v>
      </c>
    </row>
    <row r="29" spans="3:10" x14ac:dyDescent="0.25">
      <c r="C29" s="910" t="s">
        <v>1018</v>
      </c>
      <c r="D29" s="911">
        <v>127.82000460346002</v>
      </c>
      <c r="E29" s="911">
        <v>53.826215141399992</v>
      </c>
      <c r="F29" s="911">
        <v>232.67385325090996</v>
      </c>
      <c r="G29" s="911">
        <v>648.61573466052005</v>
      </c>
      <c r="H29" s="911">
        <v>611.86438475801015</v>
      </c>
      <c r="I29" s="911">
        <v>413.55760098845013</v>
      </c>
      <c r="J29" s="912">
        <v>2088.3577934027503</v>
      </c>
    </row>
    <row r="30" spans="3:10" x14ac:dyDescent="0.25">
      <c r="C30" s="913" t="s">
        <v>103</v>
      </c>
      <c r="D30" s="914">
        <v>529.82644365555007</v>
      </c>
      <c r="E30" s="914">
        <v>82.469089793409992</v>
      </c>
      <c r="F30" s="914">
        <v>337.77308958520996</v>
      </c>
      <c r="G30" s="914">
        <v>873.88677095164007</v>
      </c>
      <c r="H30" s="914">
        <v>1366.2779538869702</v>
      </c>
      <c r="I30" s="913">
        <v>1786.9672484114301</v>
      </c>
      <c r="J30" s="914">
        <v>4977.2005962842104</v>
      </c>
    </row>
    <row r="31" spans="3:10" x14ac:dyDescent="0.25">
      <c r="C31" s="881"/>
      <c r="D31" s="881"/>
      <c r="E31" s="881"/>
      <c r="F31" s="881"/>
      <c r="G31" s="881"/>
      <c r="H31" s="881"/>
      <c r="I31" s="881"/>
      <c r="J31" s="881"/>
    </row>
    <row r="32" spans="3:10" x14ac:dyDescent="0.25">
      <c r="C32" s="881"/>
      <c r="D32" s="881"/>
      <c r="E32" s="881"/>
      <c r="F32" s="881"/>
      <c r="G32" s="881"/>
      <c r="H32" s="881"/>
      <c r="I32" s="881"/>
      <c r="J32" s="881"/>
    </row>
  </sheetData>
  <hyperlinks>
    <hyperlink ref="A1" location="Sommaire!A1" display="Retour sommaire"/>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dimension ref="A1:I9"/>
  <sheetViews>
    <sheetView showGridLines="0" workbookViewId="0">
      <selection activeCell="D16" sqref="D16"/>
    </sheetView>
  </sheetViews>
  <sheetFormatPr baseColWidth="10" defaultRowHeight="15" x14ac:dyDescent="0.25"/>
  <cols>
    <col min="2" max="2" width="27.85546875" customWidth="1"/>
  </cols>
  <sheetData>
    <row r="1" spans="1:9" x14ac:dyDescent="0.25">
      <c r="A1" s="2" t="s">
        <v>6</v>
      </c>
    </row>
    <row r="2" spans="1:9" ht="23.25" x14ac:dyDescent="0.35">
      <c r="B2" s="3" t="s">
        <v>536</v>
      </c>
    </row>
    <row r="3" spans="1:9" x14ac:dyDescent="0.25">
      <c r="B3" s="4" t="s">
        <v>537</v>
      </c>
    </row>
    <row r="5" spans="1:9" x14ac:dyDescent="0.25">
      <c r="B5" s="354"/>
      <c r="C5" s="1002">
        <v>2014</v>
      </c>
      <c r="D5" s="1002">
        <v>2015</v>
      </c>
      <c r="E5" s="1002">
        <v>2016</v>
      </c>
      <c r="F5" s="1002">
        <v>2017</v>
      </c>
      <c r="G5" s="1002">
        <v>2018</v>
      </c>
      <c r="H5" s="1002">
        <v>2019</v>
      </c>
      <c r="I5" s="1003">
        <v>2020</v>
      </c>
    </row>
    <row r="6" spans="1:9" x14ac:dyDescent="0.25">
      <c r="B6" s="355" t="s">
        <v>234</v>
      </c>
      <c r="C6" s="356">
        <v>0.69308409935656767</v>
      </c>
      <c r="D6" s="356">
        <v>0.68410351041766659</v>
      </c>
      <c r="E6" s="356">
        <v>0.69868074677240688</v>
      </c>
      <c r="F6" s="357">
        <v>0.71943533627149203</v>
      </c>
      <c r="G6" s="356">
        <v>0.73919645933612621</v>
      </c>
      <c r="H6" s="356">
        <v>0.71774263113315095</v>
      </c>
      <c r="I6" s="356">
        <v>0.69711444368604347</v>
      </c>
    </row>
    <row r="7" spans="1:9" x14ac:dyDescent="0.25">
      <c r="B7" s="358" t="s">
        <v>235</v>
      </c>
      <c r="C7" s="356">
        <v>0.74840272929651375</v>
      </c>
      <c r="D7" s="356">
        <v>0.59856834771318179</v>
      </c>
      <c r="E7" s="356">
        <v>0.6192833956392938</v>
      </c>
      <c r="F7" s="357">
        <v>0.65900574209124307</v>
      </c>
      <c r="G7" s="356">
        <v>0.76373796631854685</v>
      </c>
      <c r="H7" s="356">
        <v>0.79831276997809308</v>
      </c>
      <c r="I7" s="356">
        <v>0.80393369914569468</v>
      </c>
    </row>
    <row r="8" spans="1:9" x14ac:dyDescent="0.25">
      <c r="B8" s="359" t="s">
        <v>533</v>
      </c>
      <c r="C8" s="360">
        <v>0.68974660873729843</v>
      </c>
      <c r="D8" s="360">
        <v>0.71419276836137002</v>
      </c>
      <c r="E8" s="360">
        <v>0.70570189534694083</v>
      </c>
      <c r="F8" s="361">
        <v>0.66284508386405294</v>
      </c>
      <c r="G8" s="360">
        <v>0.65877425808613421</v>
      </c>
      <c r="H8" s="360">
        <v>0.6105776852330923</v>
      </c>
      <c r="I8" s="360">
        <v>0.94657663936760306</v>
      </c>
    </row>
    <row r="9" spans="1:9" x14ac:dyDescent="0.25">
      <c r="B9" s="362" t="s">
        <v>538</v>
      </c>
      <c r="C9" s="363">
        <v>0.69009020872654026</v>
      </c>
      <c r="D9" s="364">
        <v>0.68016964771038668</v>
      </c>
      <c r="E9" s="364">
        <v>0.69397660103141967</v>
      </c>
      <c r="F9" s="365">
        <v>0.71295285428107757</v>
      </c>
      <c r="G9" s="364">
        <v>0.73651687099900498</v>
      </c>
      <c r="H9" s="364">
        <v>0.71821007329903241</v>
      </c>
      <c r="I9" s="364">
        <v>0.71175694021322156</v>
      </c>
    </row>
  </sheetData>
  <hyperlinks>
    <hyperlink ref="A1" location="Sommaire!A1" display="Retour sommaire"/>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7"/>
  <dimension ref="A1:B3"/>
  <sheetViews>
    <sheetView showGridLines="0" workbookViewId="0">
      <selection activeCell="L14" sqref="L14"/>
    </sheetView>
  </sheetViews>
  <sheetFormatPr baseColWidth="10" defaultRowHeight="15" x14ac:dyDescent="0.25"/>
  <sheetData>
    <row r="1" spans="1:2" x14ac:dyDescent="0.25">
      <c r="A1" s="2" t="s">
        <v>6</v>
      </c>
    </row>
    <row r="2" spans="1:2" ht="23.25" x14ac:dyDescent="0.35">
      <c r="B2" s="3" t="s">
        <v>541</v>
      </c>
    </row>
    <row r="3" spans="1:2" x14ac:dyDescent="0.25">
      <c r="B3" s="4" t="s">
        <v>537</v>
      </c>
    </row>
  </sheetData>
  <hyperlinks>
    <hyperlink ref="A1" location="Sommaire!A1" display="Retour sommaire"/>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8"/>
  <dimension ref="A1:K9"/>
  <sheetViews>
    <sheetView showGridLines="0" workbookViewId="0">
      <selection activeCell="L8" sqref="L8"/>
    </sheetView>
  </sheetViews>
  <sheetFormatPr baseColWidth="10" defaultRowHeight="15" x14ac:dyDescent="0.25"/>
  <cols>
    <col min="2" max="2" width="25.28515625" customWidth="1"/>
  </cols>
  <sheetData>
    <row r="1" spans="1:11" x14ac:dyDescent="0.25">
      <c r="A1" s="2" t="s">
        <v>6</v>
      </c>
    </row>
    <row r="2" spans="1:11" ht="23.25" x14ac:dyDescent="0.35">
      <c r="B2" s="3" t="s">
        <v>541</v>
      </c>
    </row>
    <row r="3" spans="1:11" x14ac:dyDescent="0.25">
      <c r="B3" s="4" t="s">
        <v>537</v>
      </c>
    </row>
    <row r="5" spans="1:11" x14ac:dyDescent="0.25">
      <c r="B5" s="366"/>
      <c r="C5" s="371">
        <v>2012</v>
      </c>
      <c r="D5" s="371">
        <v>2013</v>
      </c>
      <c r="E5" s="371">
        <v>2014</v>
      </c>
      <c r="F5" s="371">
        <v>2015</v>
      </c>
      <c r="G5" s="371">
        <v>2016</v>
      </c>
      <c r="H5" s="371">
        <v>2017</v>
      </c>
      <c r="I5" s="371">
        <v>2018</v>
      </c>
      <c r="J5" s="947">
        <v>2019</v>
      </c>
      <c r="K5" s="962">
        <v>2020</v>
      </c>
    </row>
    <row r="6" spans="1:11" x14ac:dyDescent="0.25">
      <c r="B6" s="355" t="s">
        <v>234</v>
      </c>
      <c r="C6" s="367">
        <v>3.1496282255710432E-2</v>
      </c>
      <c r="D6" s="367">
        <v>5.9161109848932893E-2</v>
      </c>
      <c r="E6" s="367">
        <v>4.4999999999999998E-2</v>
      </c>
      <c r="F6" s="367">
        <v>6.7108077227412216E-2</v>
      </c>
      <c r="G6" s="367">
        <v>6.5126454644765089E-2</v>
      </c>
      <c r="H6" s="367">
        <v>6.322739737095398E-2</v>
      </c>
      <c r="I6" s="367">
        <v>6.6759006600260407E-2</v>
      </c>
      <c r="J6" s="367">
        <v>6.3999521928037498E-2</v>
      </c>
      <c r="K6" s="367">
        <v>4.6647888680942703E-2</v>
      </c>
    </row>
    <row r="7" spans="1:11" x14ac:dyDescent="0.25">
      <c r="B7" s="358" t="s">
        <v>235</v>
      </c>
      <c r="C7" s="367">
        <v>-2.7882354347050563E-2</v>
      </c>
      <c r="D7" s="367">
        <v>1.9154804945012351E-2</v>
      </c>
      <c r="E7" s="367">
        <v>3.4000000000000002E-2</v>
      </c>
      <c r="F7" s="367">
        <v>6.1471738344885327E-2</v>
      </c>
      <c r="G7" s="367">
        <v>6.3971376132987659E-2</v>
      </c>
      <c r="H7" s="367">
        <v>6.9861656397381997E-2</v>
      </c>
      <c r="I7" s="367">
        <v>4.8664086380313679E-2</v>
      </c>
      <c r="J7" s="367">
        <v>3.0243514189166442E-2</v>
      </c>
      <c r="K7" s="367">
        <v>-4.4647273966684211E-3</v>
      </c>
    </row>
    <row r="8" spans="1:11" x14ac:dyDescent="0.25">
      <c r="B8" s="359" t="s">
        <v>533</v>
      </c>
      <c r="C8" s="367">
        <v>4.4905114120586481E-2</v>
      </c>
      <c r="D8" s="367">
        <v>2.8647779964753067E-2</v>
      </c>
      <c r="E8" s="367">
        <v>4.5999999999999999E-2</v>
      </c>
      <c r="F8" s="367">
        <v>2.3585349126687704E-2</v>
      </c>
      <c r="G8" s="367">
        <v>4.3450177415613599E-2</v>
      </c>
      <c r="H8" s="367">
        <v>3.3992743403777358E-2</v>
      </c>
      <c r="I8" s="367">
        <v>2.8066822606806766E-2</v>
      </c>
      <c r="J8" s="367">
        <v>-2.8788369790585768E-2</v>
      </c>
      <c r="K8" s="367">
        <v>-1.7800930022872405E-2</v>
      </c>
    </row>
    <row r="9" spans="1:11" x14ac:dyDescent="0.25">
      <c r="B9" s="362" t="s">
        <v>542</v>
      </c>
      <c r="C9" s="368">
        <v>2.940535085292682E-2</v>
      </c>
      <c r="D9" s="369">
        <v>5.4376948582904983E-2</v>
      </c>
      <c r="E9" s="369">
        <v>4.3999999999999997E-2</v>
      </c>
      <c r="F9" s="369">
        <v>6.3858046849339059E-2</v>
      </c>
      <c r="G9" s="369">
        <v>6.3849365550061113E-2</v>
      </c>
      <c r="H9" s="369">
        <v>6.1266969740356607E-2</v>
      </c>
      <c r="I9" s="369">
        <v>6.1511331303280722E-2</v>
      </c>
      <c r="J9" s="369">
        <v>4.9354689190097091E-2</v>
      </c>
      <c r="K9" s="369">
        <v>3.4034145230779439E-2</v>
      </c>
    </row>
  </sheetData>
  <hyperlinks>
    <hyperlink ref="A1" location="Sommaire!A1" display="Retour sommaire"/>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9"/>
  <dimension ref="A1:B3"/>
  <sheetViews>
    <sheetView showGridLines="0" workbookViewId="0"/>
  </sheetViews>
  <sheetFormatPr baseColWidth="10" defaultRowHeight="15" x14ac:dyDescent="0.25"/>
  <sheetData>
    <row r="1" spans="1:2" x14ac:dyDescent="0.25">
      <c r="A1" s="2" t="s">
        <v>6</v>
      </c>
    </row>
    <row r="2" spans="1:2" ht="23.25" x14ac:dyDescent="0.35">
      <c r="B2" s="3" t="s">
        <v>545</v>
      </c>
    </row>
    <row r="3" spans="1:2" x14ac:dyDescent="0.25">
      <c r="B3" s="4" t="s">
        <v>537</v>
      </c>
    </row>
  </sheetData>
  <hyperlinks>
    <hyperlink ref="A1" location="Sommaire!A1" display="Retour sommaire"/>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0"/>
  <dimension ref="A1:K9"/>
  <sheetViews>
    <sheetView showGridLines="0" workbookViewId="0">
      <selection activeCell="K8" sqref="K8"/>
    </sheetView>
  </sheetViews>
  <sheetFormatPr baseColWidth="10" defaultRowHeight="15" x14ac:dyDescent="0.25"/>
  <cols>
    <col min="2" max="2" width="24.42578125" customWidth="1"/>
  </cols>
  <sheetData>
    <row r="1" spans="1:11" x14ac:dyDescent="0.25">
      <c r="A1" s="2" t="s">
        <v>6</v>
      </c>
    </row>
    <row r="2" spans="1:11" ht="23.25" x14ac:dyDescent="0.35">
      <c r="B2" s="3" t="s">
        <v>545</v>
      </c>
    </row>
    <row r="3" spans="1:11" x14ac:dyDescent="0.25">
      <c r="B3" s="4" t="s">
        <v>537</v>
      </c>
    </row>
    <row r="5" spans="1:11" x14ac:dyDescent="0.25">
      <c r="B5" s="370"/>
      <c r="C5" s="371">
        <v>2012</v>
      </c>
      <c r="D5" s="371">
        <v>2013</v>
      </c>
      <c r="E5" s="371">
        <v>2014</v>
      </c>
      <c r="F5" s="371">
        <v>2015</v>
      </c>
      <c r="G5" s="371">
        <v>2016</v>
      </c>
      <c r="H5" s="371">
        <v>2017</v>
      </c>
      <c r="I5" s="371">
        <v>2018</v>
      </c>
      <c r="J5" s="372">
        <v>2019</v>
      </c>
      <c r="K5" s="962">
        <v>2020</v>
      </c>
    </row>
    <row r="6" spans="1:11" x14ac:dyDescent="0.25">
      <c r="B6" s="355" t="s">
        <v>546</v>
      </c>
      <c r="C6" s="373">
        <v>1.5661583707456187E-3</v>
      </c>
      <c r="D6" s="373">
        <v>3.2616104709855907E-3</v>
      </c>
      <c r="E6" s="373">
        <v>2.4344416995148682E-3</v>
      </c>
      <c r="F6" s="373">
        <v>3.9920387013981633E-3</v>
      </c>
      <c r="G6" s="373">
        <v>3.9578497721084096E-3</v>
      </c>
      <c r="H6" s="373">
        <v>4.0654575164645653E-3</v>
      </c>
      <c r="I6" s="374">
        <v>4.2104993564518788E-3</v>
      </c>
      <c r="J6" s="373">
        <v>4.0817589240530984E-3</v>
      </c>
      <c r="K6" s="373">
        <v>2.7793493093150796E-3</v>
      </c>
    </row>
    <row r="7" spans="1:11" x14ac:dyDescent="0.25">
      <c r="B7" s="358" t="s">
        <v>235</v>
      </c>
      <c r="C7" s="373">
        <v>-7.9510213557690637E-4</v>
      </c>
      <c r="D7" s="373">
        <v>7.1049335752922289E-4</v>
      </c>
      <c r="E7" s="373">
        <v>1.1740543058730954E-3</v>
      </c>
      <c r="F7" s="373">
        <v>4.5080853082765191E-3</v>
      </c>
      <c r="G7" s="373">
        <v>5.1291607207155946E-3</v>
      </c>
      <c r="H7" s="373">
        <v>5.8648364542252798E-3</v>
      </c>
      <c r="I7" s="374">
        <v>4.3513630737562698E-3</v>
      </c>
      <c r="J7" s="373">
        <v>2.7793752140737446E-3</v>
      </c>
      <c r="K7" s="373">
        <v>-3.967988204725346E-4</v>
      </c>
    </row>
    <row r="8" spans="1:11" x14ac:dyDescent="0.25">
      <c r="B8" s="359" t="s">
        <v>533</v>
      </c>
      <c r="C8" s="373">
        <v>1.9365153939894762E-3</v>
      </c>
      <c r="D8" s="373">
        <v>1.3477157405236504E-3</v>
      </c>
      <c r="E8" s="373">
        <v>2.0747316585503247E-3</v>
      </c>
      <c r="F8" s="373">
        <v>9.3440443872469211E-4</v>
      </c>
      <c r="G8" s="373">
        <v>1.5599043460883776E-3</v>
      </c>
      <c r="H8" s="373">
        <v>1.9126480922477243E-3</v>
      </c>
      <c r="I8" s="374">
        <v>1.7910600812475206E-3</v>
      </c>
      <c r="J8" s="373">
        <v>-1.949994575816165E-3</v>
      </c>
      <c r="K8" s="373">
        <v>-1.1241466270109494E-3</v>
      </c>
    </row>
    <row r="9" spans="1:11" x14ac:dyDescent="0.25">
      <c r="B9" s="362" t="s">
        <v>542</v>
      </c>
      <c r="C9" s="375">
        <v>1.390120761947253E-3</v>
      </c>
      <c r="D9" s="376">
        <v>2.8761830581430937E-3</v>
      </c>
      <c r="E9" s="376">
        <v>2.3000428895584299E-3</v>
      </c>
      <c r="F9" s="376">
        <v>3.7577566858007631E-3</v>
      </c>
      <c r="G9" s="376">
        <v>3.8387212337608221E-3</v>
      </c>
      <c r="H9" s="376">
        <v>3.9790375988765685E-3</v>
      </c>
      <c r="I9" s="376">
        <v>3.9999076462840432E-3</v>
      </c>
      <c r="J9" s="376">
        <v>3.272161940340535E-3</v>
      </c>
      <c r="K9" s="376">
        <v>2.1090347897831604E-3</v>
      </c>
    </row>
  </sheetData>
  <hyperlinks>
    <hyperlink ref="A1" location="Sommaire!A1" display="Retour sommair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1"/>
  <dimension ref="A1:B3"/>
  <sheetViews>
    <sheetView showGridLines="0" workbookViewId="0"/>
  </sheetViews>
  <sheetFormatPr baseColWidth="10" defaultRowHeight="15" x14ac:dyDescent="0.25"/>
  <sheetData>
    <row r="1" spans="1:2" x14ac:dyDescent="0.25">
      <c r="A1" s="2" t="s">
        <v>6</v>
      </c>
    </row>
    <row r="2" spans="1:2" ht="23.25" x14ac:dyDescent="0.35">
      <c r="B2" s="3" t="s">
        <v>549</v>
      </c>
    </row>
    <row r="3" spans="1:2" x14ac:dyDescent="0.25">
      <c r="B3" s="4" t="s">
        <v>550</v>
      </c>
    </row>
  </sheetData>
  <hyperlinks>
    <hyperlink ref="A1" location="Sommaire!A1" display="Retour sommaire"/>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2"/>
  <dimension ref="A1:N10"/>
  <sheetViews>
    <sheetView showGridLines="0" workbookViewId="0">
      <selection activeCell="D15" sqref="D15"/>
    </sheetView>
  </sheetViews>
  <sheetFormatPr baseColWidth="10" defaultRowHeight="15" x14ac:dyDescent="0.25"/>
  <sheetData>
    <row r="1" spans="1:14" x14ac:dyDescent="0.25">
      <c r="A1" s="2" t="s">
        <v>6</v>
      </c>
    </row>
    <row r="2" spans="1:14" ht="23.25" x14ac:dyDescent="0.35">
      <c r="B2" s="3" t="s">
        <v>549</v>
      </c>
    </row>
    <row r="3" spans="1:14" x14ac:dyDescent="0.25">
      <c r="B3" s="4" t="s">
        <v>550</v>
      </c>
    </row>
    <row r="5" spans="1:14" ht="23.25" x14ac:dyDescent="0.35">
      <c r="B5" s="1059"/>
      <c r="C5" s="1248" t="s">
        <v>551</v>
      </c>
      <c r="D5" s="1248"/>
      <c r="E5" s="1248"/>
      <c r="F5" s="1248"/>
      <c r="G5" s="1248"/>
      <c r="H5" s="1248"/>
      <c r="I5" s="1248" t="s">
        <v>566</v>
      </c>
      <c r="J5" s="1248"/>
      <c r="K5" s="1248"/>
      <c r="L5" s="1248"/>
      <c r="M5" s="1248"/>
      <c r="N5" s="1249"/>
    </row>
    <row r="6" spans="1:14" x14ac:dyDescent="0.25">
      <c r="B6" s="1064"/>
      <c r="C6" s="1006">
        <v>2015</v>
      </c>
      <c r="D6" s="1062">
        <v>2016</v>
      </c>
      <c r="E6" s="1062">
        <v>2017</v>
      </c>
      <c r="F6" s="1062">
        <v>2018</v>
      </c>
      <c r="G6" s="1062">
        <v>2019</v>
      </c>
      <c r="H6" s="1062">
        <v>2020</v>
      </c>
      <c r="I6" s="1062">
        <v>2015</v>
      </c>
      <c r="J6" s="1062">
        <v>2016</v>
      </c>
      <c r="K6" s="1062">
        <v>2017</v>
      </c>
      <c r="L6" s="1062">
        <v>2018</v>
      </c>
      <c r="M6" s="1062">
        <v>2019</v>
      </c>
      <c r="N6" s="1063">
        <v>2020</v>
      </c>
    </row>
    <row r="7" spans="1:14" x14ac:dyDescent="0.25">
      <c r="B7" s="1068" t="s">
        <v>632</v>
      </c>
      <c r="C7" s="1065">
        <v>0.33191504442783215</v>
      </c>
      <c r="D7" s="1066">
        <v>0.30655294338653205</v>
      </c>
      <c r="E7" s="1067">
        <v>0.34499999999999997</v>
      </c>
      <c r="F7" s="1067">
        <v>0.28205200445030615</v>
      </c>
      <c r="G7" s="1067">
        <v>3.4560969431419966E-2</v>
      </c>
      <c r="H7" s="1067">
        <v>2.9682308323022658E-2</v>
      </c>
      <c r="I7" s="1066">
        <v>0.13957131916769361</v>
      </c>
      <c r="J7" s="1066">
        <v>8.0440325625425607E-2</v>
      </c>
      <c r="K7" s="1067">
        <v>9.5000000000000001E-2</v>
      </c>
      <c r="L7" s="860">
        <v>0.20067137189686082</v>
      </c>
      <c r="M7" s="860">
        <v>0.20422402862758893</v>
      </c>
      <c r="N7" s="860">
        <v>0.10902411239398359</v>
      </c>
    </row>
    <row r="8" spans="1:14" x14ac:dyDescent="0.25">
      <c r="B8" s="1064" t="s">
        <v>633</v>
      </c>
      <c r="C8" s="1061">
        <v>0.50898933803566626</v>
      </c>
      <c r="D8" s="1061">
        <v>0.49715393259229013</v>
      </c>
      <c r="E8" s="1060">
        <v>0.52800000000000002</v>
      </c>
      <c r="F8" s="1060">
        <v>0.46128970031412053</v>
      </c>
      <c r="G8" s="1060">
        <v>0.41461647063116136</v>
      </c>
      <c r="H8" s="1060">
        <v>0.46860667094058323</v>
      </c>
      <c r="I8" s="1061">
        <v>0.38377787690767029</v>
      </c>
      <c r="J8" s="1061">
        <v>0.33924953432894345</v>
      </c>
      <c r="K8" s="1060">
        <v>0.27300000000000002</v>
      </c>
      <c r="L8" s="1060">
        <v>0.38686719019460741</v>
      </c>
      <c r="M8" s="1060">
        <v>0.43649002367066086</v>
      </c>
      <c r="N8" s="1060">
        <v>0.37597757883685157</v>
      </c>
    </row>
    <row r="9" spans="1:14" x14ac:dyDescent="0.25">
      <c r="B9" s="1064" t="s">
        <v>634</v>
      </c>
      <c r="C9" s="1061">
        <v>0.62519958974420042</v>
      </c>
      <c r="D9" s="1061">
        <v>0.78511122518837451</v>
      </c>
      <c r="E9" s="1060">
        <v>0.80700000000000005</v>
      </c>
      <c r="F9" s="1060">
        <v>0.73236174505415197</v>
      </c>
      <c r="G9" s="1060">
        <v>0.66449559465325447</v>
      </c>
      <c r="H9" s="1060">
        <v>0.73289493653200066</v>
      </c>
      <c r="I9" s="1061">
        <v>0.47244805955538899</v>
      </c>
      <c r="J9" s="1061">
        <v>0.60164101026606276</v>
      </c>
      <c r="K9" s="1060">
        <v>0.48499999999999999</v>
      </c>
      <c r="L9" s="377">
        <v>0.53953372195239679</v>
      </c>
      <c r="M9" s="377">
        <v>0.68156283874226087</v>
      </c>
      <c r="N9" s="377">
        <v>0.74199648093392234</v>
      </c>
    </row>
    <row r="10" spans="1:14" x14ac:dyDescent="0.25">
      <c r="B10" s="1064" t="s">
        <v>964</v>
      </c>
      <c r="C10" s="377">
        <v>0.4682812099502015</v>
      </c>
      <c r="D10" s="377">
        <v>0.46076807509477113</v>
      </c>
      <c r="E10" s="377">
        <v>0.47199999999999998</v>
      </c>
      <c r="F10" s="377">
        <v>0.46606818887555584</v>
      </c>
      <c r="G10" s="377">
        <v>0.46822809458054643</v>
      </c>
      <c r="H10" s="377">
        <v>0.48966076291255484</v>
      </c>
      <c r="I10" s="377">
        <v>0.32910748593798694</v>
      </c>
      <c r="J10" s="377">
        <v>0.33080816814632141</v>
      </c>
      <c r="K10" s="377">
        <v>0.36</v>
      </c>
      <c r="L10" s="377">
        <v>0.37175456955362129</v>
      </c>
      <c r="M10" s="377">
        <v>0.36700802925581727</v>
      </c>
      <c r="N10" s="377">
        <v>0.37616216958114629</v>
      </c>
    </row>
  </sheetData>
  <mergeCells count="2">
    <mergeCell ref="C5:H5"/>
    <mergeCell ref="I5:N5"/>
  </mergeCells>
  <hyperlinks>
    <hyperlink ref="A1" location="Sommaire!A1" display="Retour sommaire"/>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dimension ref="A1:P19"/>
  <sheetViews>
    <sheetView showGridLines="0" workbookViewId="0">
      <selection activeCell="F3" sqref="F3"/>
    </sheetView>
  </sheetViews>
  <sheetFormatPr baseColWidth="10" defaultRowHeight="15" x14ac:dyDescent="0.25"/>
  <cols>
    <col min="2" max="2" width="44.7109375" customWidth="1"/>
  </cols>
  <sheetData>
    <row r="1" spans="1:16" x14ac:dyDescent="0.25">
      <c r="A1" s="2" t="s">
        <v>6</v>
      </c>
    </row>
    <row r="2" spans="1:16" ht="23.25" x14ac:dyDescent="0.35">
      <c r="B2" s="3" t="s">
        <v>554</v>
      </c>
    </row>
    <row r="3" spans="1:16" x14ac:dyDescent="0.25">
      <c r="B3" s="4" t="s">
        <v>555</v>
      </c>
    </row>
    <row r="5" spans="1:16" x14ac:dyDescent="0.25">
      <c r="B5" s="1250" t="s">
        <v>233</v>
      </c>
      <c r="C5" s="1251" t="s">
        <v>546</v>
      </c>
      <c r="D5" s="1252"/>
      <c r="E5" s="1252"/>
      <c r="F5" s="1252"/>
      <c r="G5" s="1252"/>
      <c r="H5" s="1252"/>
      <c r="I5" s="1253"/>
      <c r="J5" s="1251" t="s">
        <v>235</v>
      </c>
      <c r="K5" s="1252"/>
      <c r="L5" s="1252"/>
      <c r="M5" s="1252"/>
      <c r="N5" s="1252"/>
      <c r="O5" s="1252"/>
      <c r="P5" s="1252"/>
    </row>
    <row r="6" spans="1:16" x14ac:dyDescent="0.25">
      <c r="B6" s="1250"/>
      <c r="C6" s="378">
        <v>2014</v>
      </c>
      <c r="D6" s="378">
        <v>2015</v>
      </c>
      <c r="E6" s="378">
        <v>2016</v>
      </c>
      <c r="F6" s="378">
        <v>2017</v>
      </c>
      <c r="G6" s="378">
        <v>2018</v>
      </c>
      <c r="H6" s="379">
        <v>2019</v>
      </c>
      <c r="I6" s="378">
        <v>2020</v>
      </c>
      <c r="J6" s="380">
        <v>2014</v>
      </c>
      <c r="K6" s="380">
        <v>2015</v>
      </c>
      <c r="L6" s="380">
        <v>2016</v>
      </c>
      <c r="M6" s="380">
        <v>2017</v>
      </c>
      <c r="N6" s="380">
        <v>2018</v>
      </c>
      <c r="O6" s="381">
        <v>2019</v>
      </c>
      <c r="P6" s="379">
        <v>2020</v>
      </c>
    </row>
    <row r="7" spans="1:16" x14ac:dyDescent="0.25">
      <c r="B7" s="382" t="s">
        <v>556</v>
      </c>
      <c r="C7" s="383">
        <v>92.523127263999996</v>
      </c>
      <c r="D7" s="384">
        <v>96.985044916000007</v>
      </c>
      <c r="E7" s="384">
        <v>97.962873120370006</v>
      </c>
      <c r="F7" s="384">
        <v>97.986273392379999</v>
      </c>
      <c r="G7" s="384">
        <v>102.11788184254</v>
      </c>
      <c r="H7" s="385">
        <v>100.02082923101</v>
      </c>
      <c r="I7" s="386">
        <v>94.346292946150001</v>
      </c>
      <c r="J7" s="387">
        <v>5.0151199310000001</v>
      </c>
      <c r="K7" s="385">
        <v>5.8672869648999999</v>
      </c>
      <c r="L7" s="385">
        <v>6.16776037198</v>
      </c>
      <c r="M7" s="385">
        <v>6.0567345992799986</v>
      </c>
      <c r="N7" s="385">
        <v>7.1437666942999982</v>
      </c>
      <c r="O7" s="385">
        <v>7.4264966847499991</v>
      </c>
      <c r="P7" s="385">
        <v>7.4197795136099991</v>
      </c>
    </row>
    <row r="8" spans="1:16" x14ac:dyDescent="0.25">
      <c r="B8" s="388" t="s">
        <v>557</v>
      </c>
      <c r="C8" s="389">
        <v>84.772180990999999</v>
      </c>
      <c r="D8" s="390">
        <v>88.901139673000003</v>
      </c>
      <c r="E8" s="390">
        <v>89.561299452100002</v>
      </c>
      <c r="F8" s="390">
        <v>92.396481227229998</v>
      </c>
      <c r="G8" s="390">
        <v>96.473859511270007</v>
      </c>
      <c r="H8" s="390">
        <v>92.083042444770001</v>
      </c>
      <c r="I8" s="391">
        <v>86.150383864470001</v>
      </c>
      <c r="J8" s="392">
        <v>4.822054541</v>
      </c>
      <c r="K8" s="390">
        <v>5.6210451813999995</v>
      </c>
      <c r="L8" s="390">
        <v>5.9049470818900005</v>
      </c>
      <c r="M8" s="390">
        <v>5.8606748922600005</v>
      </c>
      <c r="N8" s="390">
        <v>6.8853916044100005</v>
      </c>
      <c r="O8" s="390">
        <v>6.9373478312099994</v>
      </c>
      <c r="P8" s="390">
        <v>6.89453578035</v>
      </c>
    </row>
    <row r="9" spans="1:16" x14ac:dyDescent="0.25">
      <c r="B9" s="393" t="s">
        <v>558</v>
      </c>
      <c r="C9" s="389">
        <v>49.771914166000002</v>
      </c>
      <c r="D9" s="390">
        <v>51.645870510000009</v>
      </c>
      <c r="E9" s="390">
        <v>52.017714673219992</v>
      </c>
      <c r="F9" s="390">
        <v>53.686616474320004</v>
      </c>
      <c r="G9" s="390">
        <v>54.310548521599998</v>
      </c>
      <c r="H9" s="390">
        <v>55.203595445359994</v>
      </c>
      <c r="I9" s="391">
        <v>53.694469821319998</v>
      </c>
      <c r="J9" s="392">
        <v>2.8897088504999999</v>
      </c>
      <c r="K9" s="390">
        <v>3.2989295596000003</v>
      </c>
      <c r="L9" s="390">
        <v>3.4987699907300001</v>
      </c>
      <c r="M9" s="390">
        <v>3.3795393431100003</v>
      </c>
      <c r="N9" s="390">
        <v>3.95794585847</v>
      </c>
      <c r="O9" s="390">
        <v>4.1852481384500004</v>
      </c>
      <c r="P9" s="390">
        <v>4.2395257094199996</v>
      </c>
    </row>
    <row r="10" spans="1:16" x14ac:dyDescent="0.25">
      <c r="B10" s="393" t="s">
        <v>559</v>
      </c>
      <c r="C10" s="389">
        <v>35.000266824999997</v>
      </c>
      <c r="D10" s="390">
        <v>37.255269163000008</v>
      </c>
      <c r="E10" s="390">
        <v>37.543584778879996</v>
      </c>
      <c r="F10" s="390">
        <v>38.709864751910004</v>
      </c>
      <c r="G10" s="390">
        <v>42.163310990669999</v>
      </c>
      <c r="H10" s="390">
        <v>36.879446999410007</v>
      </c>
      <c r="I10" s="391">
        <v>32.455914043149996</v>
      </c>
      <c r="J10" s="392">
        <v>1.9323456906000001</v>
      </c>
      <c r="K10" s="390">
        <v>2.3221156218000001</v>
      </c>
      <c r="L10" s="390">
        <v>2.4061770921600001</v>
      </c>
      <c r="M10" s="390">
        <v>2.4811365481399998</v>
      </c>
      <c r="N10" s="390">
        <v>2.9274457469399997</v>
      </c>
      <c r="O10" s="390">
        <v>2.7520996927599994</v>
      </c>
      <c r="P10" s="390">
        <v>2.6550110715400002</v>
      </c>
    </row>
    <row r="11" spans="1:16" x14ac:dyDescent="0.25">
      <c r="B11" s="388" t="s">
        <v>560</v>
      </c>
      <c r="C11" s="389">
        <v>7.7509462730000003</v>
      </c>
      <c r="D11" s="390">
        <v>8.0839052430000002</v>
      </c>
      <c r="E11" s="390">
        <v>8.4015736682700002</v>
      </c>
      <c r="F11" s="390">
        <v>5.5897921651500004</v>
      </c>
      <c r="G11" s="390">
        <v>5.6440223312699995</v>
      </c>
      <c r="H11" s="390">
        <v>7.9377867862400002</v>
      </c>
      <c r="I11" s="391">
        <v>8.19590908168</v>
      </c>
      <c r="J11" s="392">
        <v>0.19306539000000003</v>
      </c>
      <c r="K11" s="390">
        <v>0.24624178350000001</v>
      </c>
      <c r="L11" s="390">
        <v>0.26281329008999998</v>
      </c>
      <c r="M11" s="390">
        <v>0.19605970702</v>
      </c>
      <c r="N11" s="390">
        <v>0.25837508988999996</v>
      </c>
      <c r="O11" s="390">
        <v>0.48914885354000004</v>
      </c>
      <c r="P11" s="390">
        <v>0.52524373325999996</v>
      </c>
    </row>
    <row r="12" spans="1:16" x14ac:dyDescent="0.25">
      <c r="B12" s="393" t="s">
        <v>561</v>
      </c>
      <c r="C12" s="389">
        <v>5.7234012759999997</v>
      </c>
      <c r="D12" s="390">
        <v>5.9430059030000004</v>
      </c>
      <c r="E12" s="390">
        <v>6.2819537256599993</v>
      </c>
      <c r="F12" s="390">
        <v>3.4059343130899999</v>
      </c>
      <c r="G12" s="390">
        <v>3.3796753912000002</v>
      </c>
      <c r="H12" s="390">
        <v>5.3788549646600003</v>
      </c>
      <c r="I12" s="391">
        <v>5.7337569245099997</v>
      </c>
      <c r="J12" s="392">
        <v>0.1118645087</v>
      </c>
      <c r="K12" s="390">
        <v>0.13018056980000001</v>
      </c>
      <c r="L12" s="390">
        <v>0.11264515363000001</v>
      </c>
      <c r="M12" s="390">
        <v>9.2898125080000005E-2</v>
      </c>
      <c r="N12" s="390">
        <v>0.11080768186999999</v>
      </c>
      <c r="O12" s="390">
        <v>0.27807526633000001</v>
      </c>
      <c r="P12" s="390">
        <v>0.31745877257999999</v>
      </c>
    </row>
    <row r="13" spans="1:16" x14ac:dyDescent="0.25">
      <c r="B13" s="393" t="s">
        <v>562</v>
      </c>
      <c r="C13" s="389">
        <v>0.28154375700000001</v>
      </c>
      <c r="D13" s="390">
        <v>0.28477009799999997</v>
      </c>
      <c r="E13" s="390">
        <v>0.25512321216</v>
      </c>
      <c r="F13" s="390">
        <v>0.27844087023999997</v>
      </c>
      <c r="G13" s="390">
        <v>0.30210629526999999</v>
      </c>
      <c r="H13" s="390">
        <v>0.36285026337999998</v>
      </c>
      <c r="I13" s="391">
        <v>0.17211596036999999</v>
      </c>
      <c r="J13" s="392">
        <v>2.3774500000000001E-4</v>
      </c>
      <c r="K13" s="390">
        <v>8.8114000000000004E-5</v>
      </c>
      <c r="L13" s="390">
        <v>8.8848E-5</v>
      </c>
      <c r="M13" s="390">
        <v>7.6725999999999997E-5</v>
      </c>
      <c r="N13" s="390">
        <v>0</v>
      </c>
      <c r="O13" s="390">
        <v>0</v>
      </c>
      <c r="P13" s="390">
        <v>0</v>
      </c>
    </row>
    <row r="14" spans="1:16" x14ac:dyDescent="0.25">
      <c r="B14" s="393" t="s">
        <v>563</v>
      </c>
      <c r="C14" s="389">
        <v>1.7460022390000001</v>
      </c>
      <c r="D14" s="390">
        <v>1.8561292409999999</v>
      </c>
      <c r="E14" s="390">
        <v>1.86449673046</v>
      </c>
      <c r="F14" s="390">
        <v>1.9054169808200001</v>
      </c>
      <c r="G14" s="390">
        <v>1.9622406448</v>
      </c>
      <c r="H14" s="390">
        <v>2.19608155821</v>
      </c>
      <c r="I14" s="391">
        <v>2.2900361978100001</v>
      </c>
      <c r="J14" s="392">
        <v>8.0963136300000002E-2</v>
      </c>
      <c r="K14" s="390">
        <v>0.1159730996</v>
      </c>
      <c r="L14" s="390">
        <v>0.15007928845999999</v>
      </c>
      <c r="M14" s="390">
        <v>0.10308485593000001</v>
      </c>
      <c r="N14" s="390">
        <v>0.14756740802000001</v>
      </c>
      <c r="O14" s="390">
        <v>0.21107358720000002</v>
      </c>
      <c r="P14" s="390">
        <v>0.20778396067999999</v>
      </c>
    </row>
    <row r="15" spans="1:16" ht="30" x14ac:dyDescent="0.25">
      <c r="B15" s="382" t="s">
        <v>564</v>
      </c>
      <c r="C15" s="383">
        <v>133.49480582499999</v>
      </c>
      <c r="D15" s="384">
        <v>141.769547209</v>
      </c>
      <c r="E15" s="384">
        <v>140.21121030300998</v>
      </c>
      <c r="F15" s="384">
        <v>136.19886104038</v>
      </c>
      <c r="G15" s="384">
        <v>138.14714688197</v>
      </c>
      <c r="H15" s="384">
        <v>139.35472813298</v>
      </c>
      <c r="I15" s="394">
        <v>135.33831324350001</v>
      </c>
      <c r="J15" s="395">
        <v>6.7010978643999994</v>
      </c>
      <c r="K15" s="384">
        <v>9.8022005128000007</v>
      </c>
      <c r="L15" s="384">
        <v>9.9595119381700012</v>
      </c>
      <c r="M15" s="384">
        <v>9.1907159716999995</v>
      </c>
      <c r="N15" s="384">
        <v>9.3536880570900003</v>
      </c>
      <c r="O15" s="384">
        <v>9.3027406851500025</v>
      </c>
      <c r="P15" s="384">
        <v>9.2293425707800001</v>
      </c>
    </row>
    <row r="16" spans="1:16" x14ac:dyDescent="0.25">
      <c r="B16" s="396" t="s">
        <v>565</v>
      </c>
      <c r="C16" s="389">
        <v>66.345753277</v>
      </c>
      <c r="D16" s="390">
        <v>66.250050178999984</v>
      </c>
      <c r="E16" s="390">
        <v>64.614530498479994</v>
      </c>
      <c r="F16" s="390">
        <v>64.851236017559984</v>
      </c>
      <c r="G16" s="390">
        <v>64.917517778440001</v>
      </c>
      <c r="H16" s="390">
        <v>65.985289602340004</v>
      </c>
      <c r="I16" s="391">
        <v>67.197751116879999</v>
      </c>
      <c r="J16" s="392">
        <v>4.0249668088999968</v>
      </c>
      <c r="K16" s="390">
        <v>4.7047637856999955</v>
      </c>
      <c r="L16" s="390">
        <v>4.4196570571800038</v>
      </c>
      <c r="M16" s="390">
        <v>3.7838994893399986</v>
      </c>
      <c r="N16" s="390">
        <v>3.8279292192400005</v>
      </c>
      <c r="O16" s="390">
        <v>3.6203137675399999</v>
      </c>
      <c r="P16" s="390">
        <v>3.5913575216199995</v>
      </c>
    </row>
    <row r="17" spans="2:16" x14ac:dyDescent="0.25">
      <c r="B17" s="396" t="s">
        <v>566</v>
      </c>
      <c r="C17" s="389">
        <v>43.772064110000002</v>
      </c>
      <c r="D17" s="390">
        <v>46.633882319000001</v>
      </c>
      <c r="E17" s="390">
        <v>46.292189732619995</v>
      </c>
      <c r="F17" s="390">
        <v>48.861820276400003</v>
      </c>
      <c r="G17" s="390">
        <v>50.107979031330004</v>
      </c>
      <c r="H17" s="390">
        <v>49.75357255982999</v>
      </c>
      <c r="I17" s="391">
        <v>49.77746361466</v>
      </c>
      <c r="J17" s="392">
        <v>2.5527940577999999</v>
      </c>
      <c r="K17" s="390">
        <v>3.0326259642000002</v>
      </c>
      <c r="L17" s="390">
        <v>3.0466788911600005</v>
      </c>
      <c r="M17" s="390">
        <v>3.4346672271900003</v>
      </c>
      <c r="N17" s="390">
        <v>4.726130370239999</v>
      </c>
      <c r="O17" s="390">
        <v>4.8049121052699997</v>
      </c>
      <c r="P17" s="390">
        <v>4.6034194477000003</v>
      </c>
    </row>
    <row r="18" spans="2:16" x14ac:dyDescent="0.25">
      <c r="B18" s="396" t="s">
        <v>323</v>
      </c>
      <c r="C18" s="389">
        <v>23.376988437999984</v>
      </c>
      <c r="D18" s="390">
        <v>28.885614711000009</v>
      </c>
      <c r="E18" s="390">
        <v>29.304490071909989</v>
      </c>
      <c r="F18" s="390">
        <v>62.971545392579991</v>
      </c>
      <c r="G18" s="390">
        <v>23.121650073189997</v>
      </c>
      <c r="H18" s="397">
        <v>23.615865970629997</v>
      </c>
      <c r="I18" s="398">
        <v>18.363098508959997</v>
      </c>
      <c r="J18" s="399">
        <v>0.12333699770000273</v>
      </c>
      <c r="K18" s="397">
        <v>2.064810762900005</v>
      </c>
      <c r="L18" s="397">
        <v>2.493175989829997</v>
      </c>
      <c r="M18" s="397">
        <v>5.9139743113800005</v>
      </c>
      <c r="N18" s="397">
        <v>0.79962846715000013</v>
      </c>
      <c r="O18" s="397">
        <v>0.87751281101000012</v>
      </c>
      <c r="P18" s="397">
        <v>1.03456560131</v>
      </c>
    </row>
    <row r="19" spans="2:16" ht="30" x14ac:dyDescent="0.25">
      <c r="B19" s="400" t="s">
        <v>567</v>
      </c>
      <c r="C19" s="401">
        <v>0.69308409935656801</v>
      </c>
      <c r="D19" s="402">
        <v>0.68410351041766659</v>
      </c>
      <c r="E19" s="402">
        <v>0.69868074677240688</v>
      </c>
      <c r="F19" s="402">
        <v>0.71943533627149203</v>
      </c>
      <c r="G19" s="402">
        <v>0.73919645933612621</v>
      </c>
      <c r="H19" s="402">
        <v>0.71774263113315095</v>
      </c>
      <c r="I19" s="403">
        <v>0.69711444368604347</v>
      </c>
      <c r="J19" s="401">
        <v>0.74840272929651386</v>
      </c>
      <c r="K19" s="402">
        <v>0.59856834771318179</v>
      </c>
      <c r="L19" s="402">
        <v>0.61928339563929358</v>
      </c>
      <c r="M19" s="402">
        <v>0.65900574209124307</v>
      </c>
      <c r="N19" s="402">
        <v>0.76373796631854707</v>
      </c>
      <c r="O19" s="402">
        <v>0.79831276997809275</v>
      </c>
      <c r="P19" s="402">
        <v>0.80393369914569446</v>
      </c>
    </row>
  </sheetData>
  <mergeCells count="3">
    <mergeCell ref="B5:B6"/>
    <mergeCell ref="C5:I5"/>
    <mergeCell ref="J5:P5"/>
  </mergeCells>
  <hyperlinks>
    <hyperlink ref="A1" location="Sommaire!A1" display="Retour sommaire"/>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4"/>
  <dimension ref="A1:B3"/>
  <sheetViews>
    <sheetView showGridLines="0" workbookViewId="0"/>
  </sheetViews>
  <sheetFormatPr baseColWidth="10" defaultRowHeight="15" x14ac:dyDescent="0.25"/>
  <sheetData>
    <row r="1" spans="1:2" x14ac:dyDescent="0.25">
      <c r="A1" s="2" t="s">
        <v>6</v>
      </c>
    </row>
    <row r="2" spans="1:2" ht="23.25" x14ac:dyDescent="0.35">
      <c r="B2" s="3" t="s">
        <v>570</v>
      </c>
    </row>
    <row r="3" spans="1:2" x14ac:dyDescent="0.25">
      <c r="B3" s="4" t="s">
        <v>571</v>
      </c>
    </row>
  </sheetData>
  <hyperlinks>
    <hyperlink ref="A1" location="Sommaire!A1" display="Retour sommaire"/>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5"/>
  <dimension ref="A1:P7"/>
  <sheetViews>
    <sheetView showGridLines="0" workbookViewId="0">
      <selection activeCell="A14" sqref="A14"/>
    </sheetView>
  </sheetViews>
  <sheetFormatPr baseColWidth="10" defaultRowHeight="15" x14ac:dyDescent="0.25"/>
  <cols>
    <col min="2" max="2" width="24.28515625" customWidth="1"/>
  </cols>
  <sheetData>
    <row r="1" spans="1:16" x14ac:dyDescent="0.25">
      <c r="A1" s="2" t="s">
        <v>6</v>
      </c>
    </row>
    <row r="2" spans="1:16" ht="23.25" x14ac:dyDescent="0.35">
      <c r="B2" s="3" t="s">
        <v>570</v>
      </c>
    </row>
    <row r="3" spans="1:16" x14ac:dyDescent="0.25">
      <c r="B3" s="4" t="s">
        <v>571</v>
      </c>
    </row>
    <row r="5" spans="1:16" ht="15.75" x14ac:dyDescent="0.25">
      <c r="B5" s="404" t="s">
        <v>233</v>
      </c>
      <c r="C5" s="405">
        <v>2007</v>
      </c>
      <c r="D5" s="405">
        <v>2008</v>
      </c>
      <c r="E5" s="405">
        <v>2009</v>
      </c>
      <c r="F5" s="405">
        <v>2010</v>
      </c>
      <c r="G5" s="405">
        <v>2011</v>
      </c>
      <c r="H5" s="405">
        <v>2012</v>
      </c>
      <c r="I5" s="405">
        <v>2013</v>
      </c>
      <c r="J5" s="405">
        <v>2014</v>
      </c>
      <c r="K5" s="405">
        <v>2015</v>
      </c>
      <c r="L5" s="405">
        <v>2016</v>
      </c>
      <c r="M5" s="405">
        <v>2017</v>
      </c>
      <c r="N5" s="406">
        <v>2018</v>
      </c>
      <c r="O5" s="406">
        <v>2019</v>
      </c>
      <c r="P5" s="406">
        <v>2020</v>
      </c>
    </row>
    <row r="6" spans="1:16" ht="15.75" x14ac:dyDescent="0.25">
      <c r="B6" s="407" t="s">
        <v>572</v>
      </c>
      <c r="C6" s="408">
        <v>97.95</v>
      </c>
      <c r="D6" s="408">
        <v>79.16</v>
      </c>
      <c r="E6" s="408">
        <v>113.34</v>
      </c>
      <c r="F6" s="408">
        <v>106.85</v>
      </c>
      <c r="G6" s="408">
        <v>107.3</v>
      </c>
      <c r="H6" s="408">
        <v>115</v>
      </c>
      <c r="I6" s="408">
        <v>109.18</v>
      </c>
      <c r="J6" s="408">
        <v>110.1</v>
      </c>
      <c r="K6" s="408">
        <v>116.3</v>
      </c>
      <c r="L6" s="408">
        <v>121.2</v>
      </c>
      <c r="M6" s="408">
        <v>111.39138723068105</v>
      </c>
      <c r="N6" s="408">
        <v>115.84522913267986</v>
      </c>
      <c r="O6" s="408">
        <v>121.97585680032948</v>
      </c>
      <c r="P6" s="408">
        <v>110.22944565107649</v>
      </c>
    </row>
    <row r="7" spans="1:16" ht="15.75" x14ac:dyDescent="0.25">
      <c r="B7" s="409" t="s">
        <v>573</v>
      </c>
      <c r="C7" s="408">
        <v>26.98</v>
      </c>
      <c r="D7" s="408">
        <v>-3.18</v>
      </c>
      <c r="E7" s="408">
        <v>20.329999999999998</v>
      </c>
      <c r="F7" s="408">
        <v>25.29</v>
      </c>
      <c r="G7" s="408">
        <v>10.88</v>
      </c>
      <c r="H7" s="408">
        <v>14.95</v>
      </c>
      <c r="I7" s="408">
        <v>28.77</v>
      </c>
      <c r="J7" s="408">
        <v>18.5</v>
      </c>
      <c r="K7" s="408">
        <v>29.6</v>
      </c>
      <c r="L7" s="408">
        <v>40.4</v>
      </c>
      <c r="M7" s="408">
        <v>29.153466553073255</v>
      </c>
      <c r="N7" s="408">
        <v>29.696553514376419</v>
      </c>
      <c r="O7" s="408">
        <v>32.723482489405775</v>
      </c>
      <c r="P7" s="408">
        <v>13.199846757890532</v>
      </c>
    </row>
  </sheetData>
  <hyperlinks>
    <hyperlink ref="A1" location="Sommaire!A1" display="Retour sommair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L14"/>
  <sheetViews>
    <sheetView showGridLines="0" workbookViewId="0">
      <selection activeCell="H35" sqref="H35"/>
    </sheetView>
  </sheetViews>
  <sheetFormatPr baseColWidth="10" defaultRowHeight="15" x14ac:dyDescent="0.25"/>
  <cols>
    <col min="10" max="10" width="21.42578125" bestFit="1" customWidth="1"/>
    <col min="11" max="11" width="5" bestFit="1" customWidth="1"/>
    <col min="12" max="12" width="6.85546875" bestFit="1" customWidth="1"/>
  </cols>
  <sheetData>
    <row r="1" spans="1:12" x14ac:dyDescent="0.25">
      <c r="A1" s="2" t="s">
        <v>6</v>
      </c>
    </row>
    <row r="2" spans="1:12" ht="23.25" x14ac:dyDescent="0.35">
      <c r="B2" s="3" t="s">
        <v>30</v>
      </c>
    </row>
    <row r="3" spans="1:12" x14ac:dyDescent="0.25">
      <c r="B3" s="4" t="s">
        <v>8</v>
      </c>
    </row>
    <row r="9" spans="1:12" x14ac:dyDescent="0.25">
      <c r="J9" s="908"/>
      <c r="K9" s="876">
        <v>2019</v>
      </c>
      <c r="L9" s="876">
        <v>2020</v>
      </c>
    </row>
    <row r="10" spans="1:12" x14ac:dyDescent="0.25">
      <c r="J10" s="915" t="s">
        <v>445</v>
      </c>
      <c r="K10" s="1108">
        <v>1247</v>
      </c>
      <c r="L10" s="916">
        <v>1330.0561218504345</v>
      </c>
    </row>
    <row r="11" spans="1:12" x14ac:dyDescent="0.25">
      <c r="J11" s="910" t="s">
        <v>446</v>
      </c>
      <c r="K11" s="882">
        <v>602</v>
      </c>
      <c r="L11" s="911">
        <v>634.48503595284876</v>
      </c>
    </row>
    <row r="12" spans="1:12" x14ac:dyDescent="0.25">
      <c r="J12" s="915" t="s">
        <v>447</v>
      </c>
      <c r="K12" s="1108">
        <v>310</v>
      </c>
      <c r="L12" s="916">
        <v>415.65871584068151</v>
      </c>
    </row>
    <row r="13" spans="1:12" x14ac:dyDescent="0.25">
      <c r="J13" s="910" t="s">
        <v>1019</v>
      </c>
      <c r="K13" s="882">
        <v>98</v>
      </c>
      <c r="L13" s="911">
        <v>100.4318056028754</v>
      </c>
    </row>
    <row r="14" spans="1:12" x14ac:dyDescent="0.25">
      <c r="J14" s="915" t="s">
        <v>337</v>
      </c>
      <c r="K14" s="1108">
        <v>154</v>
      </c>
      <c r="L14" s="916">
        <v>143.82688764014438</v>
      </c>
    </row>
  </sheetData>
  <hyperlinks>
    <hyperlink ref="A1" location="Sommaire!A1" display="Retour sommaire"/>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6"/>
  <dimension ref="A1:R28"/>
  <sheetViews>
    <sheetView showGridLines="0" workbookViewId="0">
      <selection activeCell="V15" sqref="V15"/>
    </sheetView>
  </sheetViews>
  <sheetFormatPr baseColWidth="10" defaultRowHeight="15" x14ac:dyDescent="0.25"/>
  <cols>
    <col min="2" max="2" width="44.85546875" customWidth="1"/>
    <col min="3" max="4" width="7.42578125" bestFit="1" customWidth="1"/>
    <col min="5" max="6" width="8.42578125" bestFit="1" customWidth="1"/>
    <col min="7" max="7" width="7.42578125" bestFit="1" customWidth="1"/>
    <col min="8" max="8" width="5.28515625" bestFit="1" customWidth="1"/>
    <col min="9" max="9" width="5.5703125" bestFit="1" customWidth="1"/>
    <col min="10" max="10" width="5.28515625" bestFit="1" customWidth="1"/>
    <col min="11" max="18" width="5.5703125" bestFit="1" customWidth="1"/>
  </cols>
  <sheetData>
    <row r="1" spans="1:18" x14ac:dyDescent="0.25">
      <c r="A1" s="2" t="s">
        <v>6</v>
      </c>
    </row>
    <row r="2" spans="1:18" ht="23.25" x14ac:dyDescent="0.35">
      <c r="B2" s="3" t="s">
        <v>576</v>
      </c>
    </row>
    <row r="3" spans="1:18" x14ac:dyDescent="0.25">
      <c r="B3" s="4" t="s">
        <v>577</v>
      </c>
    </row>
    <row r="5" spans="1:18" x14ac:dyDescent="0.25">
      <c r="B5" s="410" t="s">
        <v>233</v>
      </c>
      <c r="C5" s="1254" t="s">
        <v>578</v>
      </c>
      <c r="D5" s="1255"/>
      <c r="E5" s="1255"/>
      <c r="F5" s="1255"/>
      <c r="G5" s="1255"/>
      <c r="H5" s="1255"/>
      <c r="I5" s="1255"/>
      <c r="J5" s="1256"/>
      <c r="K5" s="1254" t="s">
        <v>387</v>
      </c>
      <c r="L5" s="1255"/>
      <c r="M5" s="1255"/>
      <c r="N5" s="1255"/>
      <c r="O5" s="1255"/>
      <c r="P5" s="1255"/>
      <c r="Q5" s="1255"/>
      <c r="R5" s="1255"/>
    </row>
    <row r="6" spans="1:18" ht="16.5" customHeight="1" x14ac:dyDescent="0.25">
      <c r="B6" s="411"/>
      <c r="C6" s="380">
        <v>2013</v>
      </c>
      <c r="D6" s="380">
        <v>2014</v>
      </c>
      <c r="E6" s="380">
        <v>2015</v>
      </c>
      <c r="F6" s="380">
        <v>2016</v>
      </c>
      <c r="G6" s="380">
        <v>2017</v>
      </c>
      <c r="H6" s="412">
        <v>2018</v>
      </c>
      <c r="I6" s="380">
        <v>2019</v>
      </c>
      <c r="J6" s="380">
        <v>2020</v>
      </c>
      <c r="K6" s="380">
        <v>2013</v>
      </c>
      <c r="L6" s="379">
        <v>2014</v>
      </c>
      <c r="M6" s="1079">
        <v>2015</v>
      </c>
      <c r="N6" s="380">
        <v>2016</v>
      </c>
      <c r="O6" s="380">
        <v>2017</v>
      </c>
      <c r="P6" s="380">
        <v>2018</v>
      </c>
      <c r="Q6" s="378">
        <v>2019</v>
      </c>
      <c r="R6" s="379">
        <v>2020</v>
      </c>
    </row>
    <row r="7" spans="1:18" x14ac:dyDescent="0.25">
      <c r="B7" s="413" t="s">
        <v>579</v>
      </c>
      <c r="C7" s="414">
        <v>92.715000000000003</v>
      </c>
      <c r="D7" s="414">
        <v>91.500313999999889</v>
      </c>
      <c r="E7" s="414">
        <v>97.102796997000908</v>
      </c>
      <c r="F7" s="414">
        <v>100.62278525471808</v>
      </c>
      <c r="G7" s="414">
        <v>90.224127212540068</v>
      </c>
      <c r="H7" s="415">
        <v>93.81101760714995</v>
      </c>
      <c r="I7" s="416">
        <v>98.766764981231603</v>
      </c>
      <c r="J7" s="415">
        <v>88.913384083779945</v>
      </c>
      <c r="K7" s="417">
        <v>104.8</v>
      </c>
      <c r="L7" s="415">
        <v>105.25093599999994</v>
      </c>
      <c r="M7" s="416">
        <v>111.75989471454611</v>
      </c>
      <c r="N7" s="415">
        <v>116.4393894245075</v>
      </c>
      <c r="O7" s="415">
        <v>107.53110328796863</v>
      </c>
      <c r="P7" s="415">
        <v>110.36391224256931</v>
      </c>
      <c r="Q7" s="415">
        <v>117.58200105791963</v>
      </c>
      <c r="R7" s="416">
        <v>108.44446845902615</v>
      </c>
    </row>
    <row r="8" spans="1:18" x14ac:dyDescent="0.25">
      <c r="B8" s="272" t="s">
        <v>580</v>
      </c>
      <c r="C8" s="418">
        <v>5.1159999999999997</v>
      </c>
      <c r="D8" s="418">
        <v>3.7512249999999954</v>
      </c>
      <c r="E8" s="418">
        <v>2.9950259589950736</v>
      </c>
      <c r="F8" s="418">
        <v>2.0438512931300217</v>
      </c>
      <c r="G8" s="418">
        <v>1.761292203380004</v>
      </c>
      <c r="H8" s="419">
        <v>3.0162919460599995</v>
      </c>
      <c r="I8" s="419">
        <v>3.5169204022599958</v>
      </c>
      <c r="J8" s="419">
        <v>4.6405381353000035</v>
      </c>
      <c r="K8" s="420">
        <v>6.3680000000000003</v>
      </c>
      <c r="L8" s="419">
        <v>5.5464609999999999</v>
      </c>
      <c r="M8" s="419">
        <v>4.5446824495001135</v>
      </c>
      <c r="N8" s="419">
        <v>3.1900690011132573</v>
      </c>
      <c r="O8" s="419">
        <v>3.2332887136291419</v>
      </c>
      <c r="P8" s="419">
        <v>4.963546312366022</v>
      </c>
      <c r="Q8" s="419">
        <v>5.4652294608616243</v>
      </c>
      <c r="R8" s="419">
        <v>5.1566337823191821</v>
      </c>
    </row>
    <row r="9" spans="1:18" x14ac:dyDescent="0.25">
      <c r="B9" s="272" t="s">
        <v>475</v>
      </c>
      <c r="C9" s="418">
        <v>55.643000000000001</v>
      </c>
      <c r="D9" s="418">
        <v>54.462469999999946</v>
      </c>
      <c r="E9" s="418">
        <v>53.994082031000005</v>
      </c>
      <c r="F9" s="418">
        <v>53.504626087700068</v>
      </c>
      <c r="G9" s="418">
        <v>47.181173776219993</v>
      </c>
      <c r="H9" s="419">
        <v>46.243313780829986</v>
      </c>
      <c r="I9" s="419">
        <v>46.675237814270076</v>
      </c>
      <c r="J9" s="419">
        <v>45.464573561590051</v>
      </c>
      <c r="K9" s="420">
        <v>60.692</v>
      </c>
      <c r="L9" s="419">
        <v>59.599013999999933</v>
      </c>
      <c r="M9" s="419">
        <v>59.658477484596531</v>
      </c>
      <c r="N9" s="419">
        <v>59.849135115864442</v>
      </c>
      <c r="O9" s="419">
        <v>53.547659043562113</v>
      </c>
      <c r="P9" s="419">
        <v>53.76763367363818</v>
      </c>
      <c r="Q9" s="419">
        <v>54.655037718869437</v>
      </c>
      <c r="R9" s="419">
        <v>53.926890306940152</v>
      </c>
    </row>
    <row r="10" spans="1:18" x14ac:dyDescent="0.25">
      <c r="B10" s="272" t="s">
        <v>581</v>
      </c>
      <c r="C10" s="418">
        <v>8.2140000000000004</v>
      </c>
      <c r="D10" s="418">
        <v>0.51418000000000286</v>
      </c>
      <c r="E10" s="418">
        <v>-3.1565484339866257</v>
      </c>
      <c r="F10" s="418">
        <v>-0.832587763180065</v>
      </c>
      <c r="G10" s="418">
        <v>21.70939045038001</v>
      </c>
      <c r="H10" s="419">
        <v>-17.679080148850005</v>
      </c>
      <c r="I10" s="419">
        <v>16.311296414470014</v>
      </c>
      <c r="J10" s="419">
        <v>-15.422218807240005</v>
      </c>
      <c r="K10" s="420">
        <v>9.6980000000000004</v>
      </c>
      <c r="L10" s="419">
        <v>3.1163359999999973</v>
      </c>
      <c r="M10" s="419">
        <v>-1.1405854863075195</v>
      </c>
      <c r="N10" s="419">
        <v>-0.76689131859990056</v>
      </c>
      <c r="O10" s="419">
        <v>24.148559210927001</v>
      </c>
      <c r="P10" s="419">
        <v>-14.787143733373439</v>
      </c>
      <c r="Q10" s="419">
        <v>15.539408389682562</v>
      </c>
      <c r="R10" s="419">
        <v>-12.78556126404103</v>
      </c>
    </row>
    <row r="11" spans="1:18" x14ac:dyDescent="0.25">
      <c r="B11" s="421" t="s">
        <v>582</v>
      </c>
      <c r="C11" s="422">
        <v>-0.17399999999999999</v>
      </c>
      <c r="D11" s="422">
        <v>-0.25875699999999996</v>
      </c>
      <c r="E11" s="423">
        <v>-3.9666236999999951E-2</v>
      </c>
      <c r="F11" s="423">
        <v>0.25384933599999937</v>
      </c>
      <c r="G11" s="423">
        <v>0.16536078699999979</v>
      </c>
      <c r="H11" s="424">
        <v>-0.73407547599999956</v>
      </c>
      <c r="I11" s="424">
        <v>-1.9313691069999996</v>
      </c>
      <c r="J11" s="424">
        <v>0.2046659409999998</v>
      </c>
      <c r="K11" s="425">
        <v>-0.34200000000000003</v>
      </c>
      <c r="L11" s="424">
        <v>-0.41589700000000007</v>
      </c>
      <c r="M11" s="424">
        <v>-0.10055025999999997</v>
      </c>
      <c r="N11" s="424">
        <v>0.43232716700000018</v>
      </c>
      <c r="O11" s="424">
        <v>0.21711741900000028</v>
      </c>
      <c r="P11" s="424">
        <v>-0.59840351600000075</v>
      </c>
      <c r="Q11" s="424">
        <v>-1.3877805749999996</v>
      </c>
      <c r="R11" s="424">
        <v>0.57589527099999993</v>
      </c>
    </row>
    <row r="12" spans="1:18" x14ac:dyDescent="0.25">
      <c r="B12" s="272" t="s">
        <v>583</v>
      </c>
      <c r="C12" s="418">
        <v>3.4729999999999999</v>
      </c>
      <c r="D12" s="418">
        <v>3.1688449999999997</v>
      </c>
      <c r="E12" s="418">
        <v>3.2663220650000002</v>
      </c>
      <c r="F12" s="418">
        <v>2.8534986709999903</v>
      </c>
      <c r="G12" s="418">
        <v>2.5163361289999999</v>
      </c>
      <c r="H12" s="419">
        <v>2.6013594260000024</v>
      </c>
      <c r="I12" s="419">
        <v>2.6046701100000011</v>
      </c>
      <c r="J12" s="419">
        <v>1.9735505349999993</v>
      </c>
      <c r="K12" s="420">
        <v>3.8279999999999998</v>
      </c>
      <c r="L12" s="419">
        <v>3.5926829999999987</v>
      </c>
      <c r="M12" s="419">
        <v>3.6781312355000004</v>
      </c>
      <c r="N12" s="419">
        <v>3.22581354788153</v>
      </c>
      <c r="O12" s="419">
        <v>2.8523714033457401</v>
      </c>
      <c r="P12" s="419">
        <v>2.9640639752225222</v>
      </c>
      <c r="Q12" s="419">
        <v>2.9709820068709827</v>
      </c>
      <c r="R12" s="419">
        <v>2.3494509346291603</v>
      </c>
    </row>
    <row r="13" spans="1:18" x14ac:dyDescent="0.25">
      <c r="B13" s="272" t="s">
        <v>584</v>
      </c>
      <c r="C13" s="418">
        <v>-7.2759999999999998</v>
      </c>
      <c r="D13" s="418">
        <v>4.1559809999999544</v>
      </c>
      <c r="E13" s="418">
        <v>8.3689334589959383</v>
      </c>
      <c r="F13" s="418">
        <v>0.40047794100054507</v>
      </c>
      <c r="G13" s="418">
        <v>-9.9195368969999098</v>
      </c>
      <c r="H13" s="419">
        <v>23.016463774000027</v>
      </c>
      <c r="I13" s="419">
        <v>-10.200678425000049</v>
      </c>
      <c r="J13" s="419">
        <v>21.120818149000009</v>
      </c>
      <c r="K13" s="420">
        <v>-4.6829999999999998</v>
      </c>
      <c r="L13" s="419">
        <v>5.7240500000000125</v>
      </c>
      <c r="M13" s="419">
        <v>6.2417100012959992</v>
      </c>
      <c r="N13" s="419">
        <v>5.5513333350095762</v>
      </c>
      <c r="O13" s="419">
        <v>-7.258161008964116</v>
      </c>
      <c r="P13" s="419">
        <v>22.969307390313979</v>
      </c>
      <c r="Q13" s="419">
        <v>-6.5174209544610182</v>
      </c>
      <c r="R13" s="419">
        <v>20.409058063122352</v>
      </c>
    </row>
    <row r="14" spans="1:18" x14ac:dyDescent="0.25">
      <c r="B14" s="272" t="s">
        <v>585</v>
      </c>
      <c r="C14" s="418">
        <v>14.205</v>
      </c>
      <c r="D14" s="418">
        <v>14.512731999999991</v>
      </c>
      <c r="E14" s="418">
        <v>14.506921916999747</v>
      </c>
      <c r="F14" s="418">
        <v>14.874498629209995</v>
      </c>
      <c r="G14" s="418">
        <v>15.30470486556</v>
      </c>
      <c r="H14" s="419">
        <v>15.502539696460007</v>
      </c>
      <c r="I14" s="419">
        <v>16.445304948840018</v>
      </c>
      <c r="J14" s="419">
        <v>16.730240607199999</v>
      </c>
      <c r="K14" s="420">
        <v>15.474</v>
      </c>
      <c r="L14" s="419">
        <v>16.009844999999991</v>
      </c>
      <c r="M14" s="419">
        <v>16.120983813567939</v>
      </c>
      <c r="N14" s="419">
        <v>16.518771306343528</v>
      </c>
      <c r="O14" s="419">
        <v>17.283031083560314</v>
      </c>
      <c r="P14" s="419">
        <v>17.660450390836974</v>
      </c>
      <c r="Q14" s="419">
        <v>18.624282777586419</v>
      </c>
      <c r="R14" s="419">
        <v>19.142843368591873</v>
      </c>
    </row>
    <row r="15" spans="1:18" x14ac:dyDescent="0.25">
      <c r="B15" s="272" t="s">
        <v>586</v>
      </c>
      <c r="C15" s="418">
        <v>13.34</v>
      </c>
      <c r="D15" s="418">
        <v>14.070487000000238</v>
      </c>
      <c r="E15" s="418">
        <v>21.036706520002596</v>
      </c>
      <c r="F15" s="418">
        <v>32.467203955499365</v>
      </c>
      <c r="G15" s="418">
        <v>11.670766684999951</v>
      </c>
      <c r="H15" s="419">
        <v>21.11012913264997</v>
      </c>
      <c r="I15" s="419">
        <v>23.414013716391519</v>
      </c>
      <c r="J15" s="419">
        <v>14.405881902929899</v>
      </c>
      <c r="K15" s="420">
        <v>13.423999999999999</v>
      </c>
      <c r="L15" s="419">
        <v>15.649256000000605</v>
      </c>
      <c r="M15" s="419">
        <v>27.658374690997491</v>
      </c>
      <c r="N15" s="419">
        <v>33.60350160404974</v>
      </c>
      <c r="O15" s="419">
        <v>13.724354841908404</v>
      </c>
      <c r="P15" s="419">
        <v>22.826054233565049</v>
      </c>
      <c r="Q15" s="419">
        <v>26.844481658509533</v>
      </c>
      <c r="R15" s="419">
        <v>20.245153267464421</v>
      </c>
    </row>
    <row r="16" spans="1:18" x14ac:dyDescent="0.25">
      <c r="B16" s="413" t="s">
        <v>587</v>
      </c>
      <c r="C16" s="414">
        <v>4.3449999999999998</v>
      </c>
      <c r="D16" s="414">
        <v>4.8510020000000011</v>
      </c>
      <c r="E16" s="414">
        <v>4.5403221140132972</v>
      </c>
      <c r="F16" s="414">
        <v>4.6887835596400098</v>
      </c>
      <c r="G16" s="414">
        <v>3.8449206193700012</v>
      </c>
      <c r="H16" s="415">
        <v>5.2735916065900028</v>
      </c>
      <c r="I16" s="415">
        <v>4.4313972179999954</v>
      </c>
      <c r="J16" s="415">
        <v>1.83758773743</v>
      </c>
      <c r="K16" s="417">
        <v>4.383</v>
      </c>
      <c r="L16" s="415">
        <v>4.8119580000000033</v>
      </c>
      <c r="M16" s="415">
        <v>4.5768890341519688</v>
      </c>
      <c r="N16" s="415">
        <v>4.7323431671521101</v>
      </c>
      <c r="O16" s="415">
        <v>3.8602839427124205</v>
      </c>
      <c r="P16" s="415">
        <v>5.4813168901106035</v>
      </c>
      <c r="Q16" s="415">
        <v>4.3938557424098947</v>
      </c>
      <c r="R16" s="415">
        <v>1.7849771920504405</v>
      </c>
    </row>
    <row r="17" spans="2:18" x14ac:dyDescent="0.25">
      <c r="B17" s="413" t="s">
        <v>588</v>
      </c>
      <c r="C17" s="414">
        <v>97.06</v>
      </c>
      <c r="D17" s="414">
        <v>96.351316000000111</v>
      </c>
      <c r="E17" s="414">
        <v>101.64311911101413</v>
      </c>
      <c r="F17" s="414">
        <v>105.31156881435992</v>
      </c>
      <c r="G17" s="414">
        <v>94.069047831910098</v>
      </c>
      <c r="H17" s="415">
        <v>99.084609213739981</v>
      </c>
      <c r="I17" s="415">
        <v>103.19816219923162</v>
      </c>
      <c r="J17" s="415">
        <v>90.750971821209816</v>
      </c>
      <c r="K17" s="417">
        <v>109.184</v>
      </c>
      <c r="L17" s="415">
        <v>110.06289399999989</v>
      </c>
      <c r="M17" s="415">
        <v>116.33678374869788</v>
      </c>
      <c r="N17" s="415">
        <v>121.17173259166216</v>
      </c>
      <c r="O17" s="415">
        <v>111.39138723068105</v>
      </c>
      <c r="P17" s="415">
        <v>115.84522913267985</v>
      </c>
      <c r="Q17" s="415">
        <v>121.97585680032947</v>
      </c>
      <c r="R17" s="415">
        <v>110.2294456510765</v>
      </c>
    </row>
    <row r="18" spans="2:18" x14ac:dyDescent="0.25">
      <c r="B18" s="413" t="s">
        <v>589</v>
      </c>
      <c r="C18" s="414">
        <v>60.338999999999999</v>
      </c>
      <c r="D18" s="414">
        <v>59.638918999999966</v>
      </c>
      <c r="E18" s="414">
        <v>60.477290694008012</v>
      </c>
      <c r="F18" s="414">
        <v>63.145292948460011</v>
      </c>
      <c r="G18" s="414">
        <v>64.393768357189998</v>
      </c>
      <c r="H18" s="415">
        <v>67.456112529749916</v>
      </c>
      <c r="I18" s="415">
        <v>65.456102741819961</v>
      </c>
      <c r="J18" s="415">
        <v>63.74468830021997</v>
      </c>
      <c r="K18" s="417">
        <v>67.73</v>
      </c>
      <c r="L18" s="415">
        <v>67.675869999999961</v>
      </c>
      <c r="M18" s="415">
        <v>69.480819538339432</v>
      </c>
      <c r="N18" s="415">
        <v>73.112883124160277</v>
      </c>
      <c r="O18" s="415">
        <v>73.963341110755323</v>
      </c>
      <c r="P18" s="415">
        <v>77.452705630105811</v>
      </c>
      <c r="Q18" s="415">
        <v>76.38231280646275</v>
      </c>
      <c r="R18" s="415">
        <v>74.336594613298402</v>
      </c>
    </row>
    <row r="19" spans="2:18" x14ac:dyDescent="0.25">
      <c r="B19" s="272" t="s">
        <v>590</v>
      </c>
      <c r="C19" s="418">
        <v>33.75</v>
      </c>
      <c r="D19" s="418">
        <v>33.66727599999998</v>
      </c>
      <c r="E19" s="426">
        <v>33.334094008004996</v>
      </c>
      <c r="F19" s="427">
        <v>34.499323939089997</v>
      </c>
      <c r="G19" s="427">
        <v>35.270369075190018</v>
      </c>
      <c r="H19" s="419">
        <v>35.21792577681002</v>
      </c>
      <c r="I19" s="419">
        <v>35.603761149559993</v>
      </c>
      <c r="J19" s="419">
        <v>34.815982010140011</v>
      </c>
      <c r="K19" s="420">
        <v>38.204000000000001</v>
      </c>
      <c r="L19" s="419">
        <v>38.38194399999999</v>
      </c>
      <c r="M19" s="419">
        <v>38.786754836105004</v>
      </c>
      <c r="N19" s="419">
        <v>40.072047088751688</v>
      </c>
      <c r="O19" s="419">
        <v>40.954865506723905</v>
      </c>
      <c r="P19" s="419">
        <v>40.856340583700359</v>
      </c>
      <c r="Q19" s="419">
        <v>41.941357837601693</v>
      </c>
      <c r="R19" s="419">
        <v>40.876579278752374</v>
      </c>
    </row>
    <row r="20" spans="2:18" x14ac:dyDescent="0.25">
      <c r="B20" s="272" t="s">
        <v>591</v>
      </c>
      <c r="C20" s="418">
        <v>26.588999999999999</v>
      </c>
      <c r="D20" s="418">
        <v>25.971642999999968</v>
      </c>
      <c r="E20" s="426">
        <v>27.143196686003041</v>
      </c>
      <c r="F20" s="427">
        <v>28.645969009369971</v>
      </c>
      <c r="G20" s="427">
        <v>29.123399282000001</v>
      </c>
      <c r="H20" s="419">
        <v>32.238186752939995</v>
      </c>
      <c r="I20" s="419">
        <v>29.852341592259993</v>
      </c>
      <c r="J20" s="419">
        <v>28.928706290080001</v>
      </c>
      <c r="K20" s="420">
        <v>29.526</v>
      </c>
      <c r="L20" s="419">
        <v>29.293925999999981</v>
      </c>
      <c r="M20" s="419">
        <v>30.694064702234403</v>
      </c>
      <c r="N20" s="419">
        <v>33.040836035408454</v>
      </c>
      <c r="O20" s="419">
        <v>33.008475604031403</v>
      </c>
      <c r="P20" s="419">
        <v>36.596365046405587</v>
      </c>
      <c r="Q20" s="419">
        <v>34.440954968861078</v>
      </c>
      <c r="R20" s="419">
        <v>33.460015334546064</v>
      </c>
    </row>
    <row r="21" spans="2:18" ht="30" x14ac:dyDescent="0.25">
      <c r="B21" s="428" t="s">
        <v>592</v>
      </c>
      <c r="C21" s="414">
        <v>2.9340000000000002</v>
      </c>
      <c r="D21" s="414">
        <v>2.8577609999999982</v>
      </c>
      <c r="E21" s="429">
        <v>3.1497653670003993</v>
      </c>
      <c r="F21" s="429">
        <v>3.2371385870999978</v>
      </c>
      <c r="G21" s="429">
        <v>3.065810696110002</v>
      </c>
      <c r="H21" s="415">
        <v>2.89927901205</v>
      </c>
      <c r="I21" s="415">
        <v>3.5086784264499995</v>
      </c>
      <c r="J21" s="415">
        <v>3.8399864760900031</v>
      </c>
      <c r="K21" s="417">
        <v>3.2189999999999999</v>
      </c>
      <c r="L21" s="415">
        <v>4.9480870000000001</v>
      </c>
      <c r="M21" s="415">
        <v>4.3704395923458428</v>
      </c>
      <c r="N21" s="415">
        <v>3.5537486938151774</v>
      </c>
      <c r="O21" s="415">
        <v>3.4960442846954236</v>
      </c>
      <c r="P21" s="415">
        <v>3.2927867019545221</v>
      </c>
      <c r="Q21" s="415">
        <v>3.9849604059062584</v>
      </c>
      <c r="R21" s="415">
        <v>4.3439843251436416</v>
      </c>
    </row>
    <row r="22" spans="2:18" x14ac:dyDescent="0.25">
      <c r="B22" s="428" t="s">
        <v>593</v>
      </c>
      <c r="C22" s="414">
        <v>33.786000000000001</v>
      </c>
      <c r="D22" s="414">
        <v>33.85463600000012</v>
      </c>
      <c r="E22" s="429">
        <v>38.016063050005776</v>
      </c>
      <c r="F22" s="429">
        <v>38.929137278803992</v>
      </c>
      <c r="G22" s="429">
        <v>26.609468778610047</v>
      </c>
      <c r="H22" s="415">
        <v>28.729217671939985</v>
      </c>
      <c r="I22" s="415">
        <v>34.233381030961496</v>
      </c>
      <c r="J22" s="415">
        <v>23.166297044899888</v>
      </c>
      <c r="K22" s="417">
        <v>38.234000000000002</v>
      </c>
      <c r="L22" s="415">
        <v>37.438937000000095</v>
      </c>
      <c r="M22" s="415">
        <v>42.485524618812335</v>
      </c>
      <c r="N22" s="415">
        <v>44.505100773688866</v>
      </c>
      <c r="O22" s="415">
        <v>33.932001835230302</v>
      </c>
      <c r="P22" s="415">
        <v>35.099736800619453</v>
      </c>
      <c r="Q22" s="415">
        <v>41.608583587960304</v>
      </c>
      <c r="R22" s="415">
        <v>31.548866712634453</v>
      </c>
    </row>
    <row r="23" spans="2:18" ht="30" x14ac:dyDescent="0.25">
      <c r="B23" s="231" t="s">
        <v>594</v>
      </c>
      <c r="C23" s="418">
        <v>6.774</v>
      </c>
      <c r="D23" s="418">
        <v>5.3083079999999994</v>
      </c>
      <c r="E23" s="426">
        <v>4.1471914179963827</v>
      </c>
      <c r="F23" s="426">
        <v>10.057866050040014</v>
      </c>
      <c r="G23" s="426">
        <v>2.6121958910000012</v>
      </c>
      <c r="H23" s="419">
        <v>3.4364518360000025</v>
      </c>
      <c r="I23" s="419">
        <v>3.8799602690000019</v>
      </c>
      <c r="J23" s="419">
        <v>4.8092676969999975</v>
      </c>
      <c r="K23" s="420">
        <v>7.9240000000000004</v>
      </c>
      <c r="L23" s="419">
        <v>5.6478669999999953</v>
      </c>
      <c r="M23" s="419">
        <v>4.7738744085410794</v>
      </c>
      <c r="N23" s="419">
        <v>11.131347219108218</v>
      </c>
      <c r="O23" s="419">
        <v>3.3116339951686609</v>
      </c>
      <c r="P23" s="419">
        <v>4.1018588749502811</v>
      </c>
      <c r="Q23" s="419">
        <v>4.8882923431418757</v>
      </c>
      <c r="R23" s="419">
        <v>7.0207929102800835</v>
      </c>
    </row>
    <row r="24" spans="2:18" ht="30" x14ac:dyDescent="0.25">
      <c r="B24" s="231" t="s">
        <v>595</v>
      </c>
      <c r="C24" s="418">
        <v>0.88800000000000001</v>
      </c>
      <c r="D24" s="418">
        <v>-0.6879120000000003</v>
      </c>
      <c r="E24" s="418">
        <v>-0.47758566599899949</v>
      </c>
      <c r="F24" s="418">
        <v>1.3556208210000058</v>
      </c>
      <c r="G24" s="418">
        <v>-1.7846441640000008</v>
      </c>
      <c r="H24" s="419">
        <v>-1.8094879739999998</v>
      </c>
      <c r="I24" s="419">
        <v>-0.55241189106000044</v>
      </c>
      <c r="J24" s="419">
        <v>3.5605457060000005</v>
      </c>
      <c r="K24" s="420">
        <v>0.66</v>
      </c>
      <c r="L24" s="419">
        <v>0.23342300000000044</v>
      </c>
      <c r="M24" s="419">
        <v>-0.5338188526990002</v>
      </c>
      <c r="N24" s="419">
        <v>0.98653808510258045</v>
      </c>
      <c r="O24" s="419">
        <v>-2.1742490366263594</v>
      </c>
      <c r="P24" s="419">
        <v>-1.5812366885542199</v>
      </c>
      <c r="Q24" s="419">
        <v>-0.31490155214646032</v>
      </c>
      <c r="R24" s="419">
        <v>4.1783612124999605</v>
      </c>
    </row>
    <row r="25" spans="2:18" x14ac:dyDescent="0.25">
      <c r="B25" s="428" t="s">
        <v>596</v>
      </c>
      <c r="C25" s="414">
        <v>26.123999999999999</v>
      </c>
      <c r="D25" s="414">
        <v>30.836905000000311</v>
      </c>
      <c r="E25" s="414">
        <v>36.022061930008356</v>
      </c>
      <c r="F25" s="429">
        <v>27.515650407762802</v>
      </c>
      <c r="G25" s="429">
        <v>25.709589543610047</v>
      </c>
      <c r="H25" s="415">
        <v>27.059511519939967</v>
      </c>
      <c r="I25" s="415">
        <v>30.784052287021503</v>
      </c>
      <c r="J25" s="415">
        <v>14.739972359899902</v>
      </c>
      <c r="K25" s="417">
        <v>29.65</v>
      </c>
      <c r="L25" s="415">
        <v>33.329475999999723</v>
      </c>
      <c r="M25" s="415">
        <v>40.092405288518151</v>
      </c>
      <c r="N25" s="415">
        <v>32.387215469478704</v>
      </c>
      <c r="O25" s="415">
        <v>32.62487817927542</v>
      </c>
      <c r="P25" s="415">
        <v>32.485454622306712</v>
      </c>
      <c r="Q25" s="415">
        <v>36.887302503286463</v>
      </c>
      <c r="R25" s="415">
        <v>20.271095023628941</v>
      </c>
    </row>
    <row r="26" spans="2:18" x14ac:dyDescent="0.25">
      <c r="B26" s="231" t="s">
        <v>597</v>
      </c>
      <c r="C26" s="418">
        <v>3.0409999999999999</v>
      </c>
      <c r="D26" s="418">
        <v>-4.1140889999999972</v>
      </c>
      <c r="E26" s="418">
        <v>-2.6479741149618574</v>
      </c>
      <c r="F26" s="418">
        <v>11.639801241999999</v>
      </c>
      <c r="G26" s="418">
        <v>2.3969583130000016</v>
      </c>
      <c r="H26" s="419">
        <v>-0.82632474900000064</v>
      </c>
      <c r="I26" s="419">
        <v>0.86172169899999884</v>
      </c>
      <c r="J26" s="419">
        <v>-0.87936995500000026</v>
      </c>
      <c r="K26" s="420">
        <v>3.1219999999999999</v>
      </c>
      <c r="L26" s="419">
        <v>-4.500654999999993</v>
      </c>
      <c r="M26" s="419">
        <v>-2.6420116120774559</v>
      </c>
      <c r="N26" s="419">
        <v>12.72413605093371</v>
      </c>
      <c r="O26" s="419">
        <v>2.2480320083160805</v>
      </c>
      <c r="P26" s="419">
        <v>-0.45715449308188044</v>
      </c>
      <c r="Q26" s="419">
        <v>0.72606789010281891</v>
      </c>
      <c r="R26" s="419">
        <v>-0.50276043775829948</v>
      </c>
    </row>
    <row r="27" spans="2:18" x14ac:dyDescent="0.25">
      <c r="B27" s="428" t="s">
        <v>598</v>
      </c>
      <c r="C27" s="414">
        <v>29.164999999999999</v>
      </c>
      <c r="D27" s="414">
        <v>26.722816000000183</v>
      </c>
      <c r="E27" s="414">
        <v>33.374087815046636</v>
      </c>
      <c r="F27" s="429">
        <v>39.155451649763236</v>
      </c>
      <c r="G27" s="429">
        <v>28.106547856610028</v>
      </c>
      <c r="H27" s="415">
        <v>26.23318677093997</v>
      </c>
      <c r="I27" s="430">
        <v>31.645773986021513</v>
      </c>
      <c r="J27" s="430">
        <v>13.860602404899895</v>
      </c>
      <c r="K27" s="431">
        <v>32.771999999999998</v>
      </c>
      <c r="L27" s="430">
        <v>28.828820999999991</v>
      </c>
      <c r="M27" s="430">
        <v>37.450393676440818</v>
      </c>
      <c r="N27" s="430">
        <v>45.111351520412938</v>
      </c>
      <c r="O27" s="430">
        <v>34.872910187591472</v>
      </c>
      <c r="P27" s="430">
        <v>32.028300129224846</v>
      </c>
      <c r="Q27" s="430">
        <v>37.613370393389275</v>
      </c>
      <c r="R27" s="430">
        <v>19.768334585870637</v>
      </c>
    </row>
    <row r="28" spans="2:18" x14ac:dyDescent="0.25">
      <c r="B28" s="300" t="s">
        <v>573</v>
      </c>
      <c r="C28" s="432">
        <v>26.103999999999999</v>
      </c>
      <c r="D28" s="432">
        <v>17.654160000000008</v>
      </c>
      <c r="E28" s="433">
        <v>26.869256501003967</v>
      </c>
      <c r="F28" s="434">
        <v>35.570526441310001</v>
      </c>
      <c r="G28" s="434">
        <v>23.839032371250006</v>
      </c>
      <c r="H28" s="435">
        <v>24.917848517940008</v>
      </c>
      <c r="I28" s="435">
        <v>27.715832376020028</v>
      </c>
      <c r="J28" s="435">
        <v>8.7209155778999765</v>
      </c>
      <c r="K28" s="435">
        <v>28.771000000000001</v>
      </c>
      <c r="L28" s="435">
        <v>18.496561000000003</v>
      </c>
      <c r="M28" s="435">
        <v>29.599342154003985</v>
      </c>
      <c r="N28" s="435">
        <v>40.396418956222561</v>
      </c>
      <c r="O28" s="435">
        <v>29.153466553073255</v>
      </c>
      <c r="P28" s="435">
        <v>29.696553514376419</v>
      </c>
      <c r="Q28" s="435">
        <v>32.723482489405775</v>
      </c>
      <c r="R28" s="435">
        <v>13.199846757890528</v>
      </c>
    </row>
  </sheetData>
  <mergeCells count="2">
    <mergeCell ref="C5:J5"/>
    <mergeCell ref="K5:R5"/>
  </mergeCells>
  <hyperlinks>
    <hyperlink ref="A1" location="Sommaire!A1" display="Retour sommaire"/>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7"/>
  <dimension ref="A1:AD16"/>
  <sheetViews>
    <sheetView showGridLines="0" workbookViewId="0"/>
  </sheetViews>
  <sheetFormatPr baseColWidth="10" defaultRowHeight="15" x14ac:dyDescent="0.25"/>
  <cols>
    <col min="2" max="2" width="37" customWidth="1"/>
    <col min="3" max="3" width="6.140625" bestFit="1" customWidth="1"/>
    <col min="4" max="17" width="5.140625" bestFit="1" customWidth="1"/>
    <col min="18" max="18" width="5.85546875" bestFit="1" customWidth="1"/>
    <col min="19" max="30" width="5.140625" bestFit="1" customWidth="1"/>
  </cols>
  <sheetData>
    <row r="1" spans="1:30" x14ac:dyDescent="0.25">
      <c r="A1" s="2" t="s">
        <v>6</v>
      </c>
    </row>
    <row r="2" spans="1:30" ht="23.25" x14ac:dyDescent="0.35">
      <c r="B2" s="3" t="s">
        <v>601</v>
      </c>
    </row>
    <row r="3" spans="1:30" x14ac:dyDescent="0.25">
      <c r="B3" s="4" t="s">
        <v>602</v>
      </c>
    </row>
    <row r="5" spans="1:30" x14ac:dyDescent="0.25">
      <c r="B5" s="436"/>
      <c r="C5" s="226">
        <v>1993</v>
      </c>
      <c r="D5" s="226">
        <v>1994</v>
      </c>
      <c r="E5" s="226">
        <v>1995</v>
      </c>
      <c r="F5" s="226">
        <v>1996</v>
      </c>
      <c r="G5" s="226">
        <v>1997</v>
      </c>
      <c r="H5" s="226">
        <v>1998</v>
      </c>
      <c r="I5" s="226">
        <v>1999</v>
      </c>
      <c r="J5" s="226">
        <v>2000</v>
      </c>
      <c r="K5" s="226">
        <v>2001</v>
      </c>
      <c r="L5" s="226">
        <v>2002</v>
      </c>
      <c r="M5" s="226">
        <v>2003</v>
      </c>
      <c r="N5" s="226">
        <v>2004</v>
      </c>
      <c r="O5" s="226">
        <v>2005</v>
      </c>
      <c r="P5" s="226">
        <v>2006</v>
      </c>
      <c r="Q5" s="226">
        <v>2007</v>
      </c>
      <c r="R5" s="226">
        <v>2008</v>
      </c>
      <c r="S5" s="226">
        <v>2009</v>
      </c>
      <c r="T5" s="226">
        <v>2010</v>
      </c>
      <c r="U5" s="226">
        <v>2011</v>
      </c>
      <c r="V5" s="226">
        <v>2012</v>
      </c>
      <c r="W5" s="226">
        <v>2013</v>
      </c>
      <c r="X5" s="226">
        <v>2014</v>
      </c>
      <c r="Y5" s="226">
        <v>2015</v>
      </c>
      <c r="Z5" s="226">
        <v>2016</v>
      </c>
      <c r="AA5" s="226">
        <v>2017</v>
      </c>
      <c r="AB5" s="226">
        <v>2018</v>
      </c>
      <c r="AC5" s="226">
        <v>2019</v>
      </c>
      <c r="AD5" s="227">
        <v>2020</v>
      </c>
    </row>
    <row r="6" spans="1:30" x14ac:dyDescent="0.25">
      <c r="B6" s="248" t="s">
        <v>475</v>
      </c>
      <c r="C6" s="437"/>
      <c r="D6" s="437"/>
      <c r="E6" s="437"/>
      <c r="F6" s="437"/>
      <c r="G6" s="437"/>
      <c r="H6" s="437"/>
      <c r="I6" s="437"/>
      <c r="J6" s="437"/>
      <c r="K6" s="437"/>
      <c r="L6" s="437"/>
      <c r="M6" s="437"/>
      <c r="N6" s="437"/>
      <c r="O6" s="437"/>
      <c r="P6" s="437"/>
      <c r="Q6" s="437"/>
      <c r="R6" s="437"/>
      <c r="S6" s="437"/>
      <c r="T6" s="437"/>
      <c r="U6" s="437"/>
      <c r="V6" s="437"/>
      <c r="W6" s="437"/>
      <c r="X6" s="438"/>
      <c r="Y6" s="438"/>
      <c r="Z6" s="438"/>
      <c r="AA6" s="438"/>
      <c r="AB6" s="438"/>
      <c r="AC6" s="438"/>
      <c r="AD6" s="438"/>
    </row>
    <row r="7" spans="1:30" ht="30" x14ac:dyDescent="0.25">
      <c r="B7" s="439" t="s">
        <v>603</v>
      </c>
      <c r="C7" s="440">
        <v>5.9299999999999999E-2</v>
      </c>
      <c r="D7" s="440">
        <v>4.7300000000000002E-2</v>
      </c>
      <c r="E7" s="440">
        <v>4.8799999999999996E-2</v>
      </c>
      <c r="F7" s="440">
        <v>4.1100000000000005E-2</v>
      </c>
      <c r="G7" s="440">
        <v>3.7900000000000003E-2</v>
      </c>
      <c r="H7" s="440">
        <v>3.6299999999999999E-2</v>
      </c>
      <c r="I7" s="440">
        <v>3.2099999999999997E-2</v>
      </c>
      <c r="J7" s="440">
        <v>3.3599999999999998E-2</v>
      </c>
      <c r="K7" s="440">
        <v>3.4000000000000002E-2</v>
      </c>
      <c r="L7" s="440">
        <v>2.87E-2</v>
      </c>
      <c r="M7" s="440">
        <v>2.5399999999999999E-2</v>
      </c>
      <c r="N7" s="440">
        <v>2.3399999999999997E-2</v>
      </c>
      <c r="O7" s="440">
        <v>2.41E-2</v>
      </c>
      <c r="P7" s="440">
        <v>2.3700000000000002E-2</v>
      </c>
      <c r="Q7" s="440">
        <v>3.2599999999999997E-2</v>
      </c>
      <c r="R7" s="440">
        <v>3.2599999999999997E-2</v>
      </c>
      <c r="S7" s="440">
        <v>1.95E-2</v>
      </c>
      <c r="T7" s="440">
        <v>1.6799999999999999E-2</v>
      </c>
      <c r="U7" s="440">
        <v>2.0199999999999999E-2</v>
      </c>
      <c r="V7" s="440">
        <v>1.9099999999999999E-2</v>
      </c>
      <c r="W7" s="440">
        <v>1.7399999999999999E-2</v>
      </c>
      <c r="X7" s="440">
        <v>1.5100000000000001E-2</v>
      </c>
      <c r="Y7" s="440">
        <v>1.3806923418719254E-2</v>
      </c>
      <c r="Z7" s="440">
        <v>1.1822335993661802E-2</v>
      </c>
      <c r="AA7" s="440">
        <v>1.0688652003207027E-2</v>
      </c>
      <c r="AB7" s="440">
        <v>1.0471903496219133E-2</v>
      </c>
      <c r="AC7" s="440">
        <v>1.0513341487563096E-2</v>
      </c>
      <c r="AD7" s="440">
        <v>8.5590690178119905E-3</v>
      </c>
    </row>
    <row r="8" spans="1:30" x14ac:dyDescent="0.25">
      <c r="B8" s="439" t="s">
        <v>604</v>
      </c>
      <c r="C8" s="440">
        <v>0.1</v>
      </c>
      <c r="D8" s="440">
        <v>8.8699999999999987E-2</v>
      </c>
      <c r="E8" s="440">
        <v>8.9399999999999993E-2</v>
      </c>
      <c r="F8" s="440">
        <v>8.1000000000000003E-2</v>
      </c>
      <c r="G8" s="440">
        <v>7.6399999999999996E-2</v>
      </c>
      <c r="H8" s="440">
        <v>7.3899999999999993E-2</v>
      </c>
      <c r="I8" s="440">
        <v>6.7299999999999999E-2</v>
      </c>
      <c r="J8" s="440">
        <v>7.0800000000000002E-2</v>
      </c>
      <c r="K8" s="440">
        <v>6.7099999999999993E-2</v>
      </c>
      <c r="L8" s="440">
        <v>6.0999999999999999E-2</v>
      </c>
      <c r="M8" s="440">
        <v>5.7099999999999998E-2</v>
      </c>
      <c r="N8" s="440">
        <v>5.3899999999999997E-2</v>
      </c>
      <c r="O8" s="440">
        <v>5.2999999999999999E-2</v>
      </c>
      <c r="P8" s="440">
        <v>5.2300000000000006E-2</v>
      </c>
      <c r="Q8" s="440">
        <v>5.7599999999999998E-2</v>
      </c>
      <c r="R8" s="440">
        <v>5.6799999999999996E-2</v>
      </c>
      <c r="S8" s="440">
        <v>4.6500000000000007E-2</v>
      </c>
      <c r="T8" s="440">
        <v>4.4500000000000005E-2</v>
      </c>
      <c r="U8" s="440">
        <v>4.4800000000000006E-2</v>
      </c>
      <c r="V8" s="440">
        <v>4.2900000000000001E-2</v>
      </c>
      <c r="W8" s="440">
        <v>4.1799999999999997E-2</v>
      </c>
      <c r="X8" s="440">
        <v>3.9199999999999999E-2</v>
      </c>
      <c r="Y8" s="440">
        <v>3.790092909806439E-2</v>
      </c>
      <c r="Z8" s="440">
        <v>3.4487488553460802E-2</v>
      </c>
      <c r="AA8" s="440">
        <v>2.9179659850307481E-2</v>
      </c>
      <c r="AB8" s="440">
        <v>2.7155725652588721E-2</v>
      </c>
      <c r="AC8" s="440">
        <v>2.60489002191279E-2</v>
      </c>
      <c r="AD8" s="440">
        <v>2.3309771738810062E-2</v>
      </c>
    </row>
    <row r="9" spans="1:30" x14ac:dyDescent="0.25">
      <c r="B9" s="248" t="s">
        <v>321</v>
      </c>
      <c r="C9" s="437"/>
      <c r="D9" s="437"/>
      <c r="E9" s="437"/>
      <c r="F9" s="437"/>
      <c r="G9" s="437"/>
      <c r="H9" s="437"/>
      <c r="I9" s="437"/>
      <c r="J9" s="437"/>
      <c r="K9" s="437"/>
      <c r="L9" s="437"/>
      <c r="M9" s="437"/>
      <c r="N9" s="437"/>
      <c r="O9" s="437"/>
      <c r="P9" s="437"/>
      <c r="Q9" s="437"/>
      <c r="R9" s="437"/>
      <c r="S9" s="437"/>
      <c r="T9" s="437"/>
      <c r="U9" s="437"/>
      <c r="V9" s="437"/>
      <c r="W9" s="437"/>
      <c r="X9" s="438"/>
      <c r="Y9" s="438"/>
      <c r="Z9" s="438"/>
      <c r="AA9" s="438"/>
      <c r="AB9" s="438"/>
      <c r="AC9" s="438"/>
      <c r="AD9" s="438"/>
    </row>
    <row r="10" spans="1:30" ht="30" x14ac:dyDescent="0.25">
      <c r="B10" s="439" t="s">
        <v>605</v>
      </c>
      <c r="C10" s="440">
        <v>8.5000000000000006E-2</v>
      </c>
      <c r="D10" s="440">
        <v>7.4299999999999991E-2</v>
      </c>
      <c r="E10" s="440">
        <v>0.08</v>
      </c>
      <c r="F10" s="440">
        <v>7.6100000000000001E-2</v>
      </c>
      <c r="G10" s="440">
        <v>7.2400000000000006E-2</v>
      </c>
      <c r="H10" s="440">
        <v>7.3800000000000004E-2</v>
      </c>
      <c r="I10" s="440">
        <v>6.7500000000000004E-2</v>
      </c>
      <c r="J10" s="440">
        <v>7.0199999999999999E-2</v>
      </c>
      <c r="K10" s="440">
        <v>5.8099999999999999E-2</v>
      </c>
      <c r="L10" s="440">
        <v>5.5399999999999998E-2</v>
      </c>
      <c r="M10" s="440">
        <v>5.0199999999999995E-2</v>
      </c>
      <c r="N10" s="440">
        <v>4.7300000000000002E-2</v>
      </c>
      <c r="O10" s="440">
        <v>3.7900000000000003E-2</v>
      </c>
      <c r="P10" s="440">
        <v>4.3700000000000003E-2</v>
      </c>
      <c r="Q10" s="440">
        <v>4.1100000000000005E-2</v>
      </c>
      <c r="R10" s="440">
        <v>2.6200000000000001E-2</v>
      </c>
      <c r="S10" s="440">
        <v>3.1400000000000004E-2</v>
      </c>
      <c r="T10" s="440">
        <v>2.18E-2</v>
      </c>
      <c r="U10" s="440">
        <v>2.0499999999999997E-2</v>
      </c>
      <c r="V10" s="440">
        <v>2.5099999999999997E-2</v>
      </c>
      <c r="W10" s="440">
        <v>2.3599999999999999E-2</v>
      </c>
      <c r="X10" s="440">
        <v>1.9099999999999999E-2</v>
      </c>
      <c r="Y10" s="440">
        <v>1.4646938751736265E-2</v>
      </c>
      <c r="Z10" s="440">
        <v>1.00419121820791E-2</v>
      </c>
      <c r="AA10" s="440">
        <v>1.4078163198930137E-2</v>
      </c>
      <c r="AB10" s="440">
        <v>1.9811620667195426E-2</v>
      </c>
      <c r="AC10" s="440">
        <v>1.6573253250102706E-2</v>
      </c>
      <c r="AD10" s="440">
        <v>1.4880162794554877E-2</v>
      </c>
    </row>
    <row r="11" spans="1:30" x14ac:dyDescent="0.25">
      <c r="B11" s="439" t="s">
        <v>606</v>
      </c>
      <c r="C11" s="440">
        <v>8.0100000000000005E-2</v>
      </c>
      <c r="D11" s="440">
        <v>7.2800000000000004E-2</v>
      </c>
      <c r="E11" s="440">
        <v>6.4899999999999999E-2</v>
      </c>
      <c r="F11" s="440">
        <v>7.2099999999999997E-2</v>
      </c>
      <c r="G11" s="440">
        <v>6.6500000000000004E-2</v>
      </c>
      <c r="H11" s="440">
        <v>6.480000000000001E-2</v>
      </c>
      <c r="I11" s="440">
        <v>6.3099999999999989E-2</v>
      </c>
      <c r="J11" s="440">
        <v>6.8000000000000005E-2</v>
      </c>
      <c r="K11" s="440">
        <v>6.1399999999999996E-2</v>
      </c>
      <c r="L11" s="440">
        <v>5.3800000000000001E-2</v>
      </c>
      <c r="M11" s="440">
        <v>5.16E-2</v>
      </c>
      <c r="N11" s="440">
        <v>4.5899999999999996E-2</v>
      </c>
      <c r="O11" s="440">
        <v>4.4299999999999999E-2</v>
      </c>
      <c r="P11" s="440">
        <v>4.3200000000000002E-2</v>
      </c>
      <c r="Q11" s="440">
        <v>4.9000000000000002E-2</v>
      </c>
      <c r="R11" s="440">
        <v>5.0099999999999999E-2</v>
      </c>
      <c r="S11" s="440">
        <v>4.6300000000000001E-2</v>
      </c>
      <c r="T11" s="440">
        <v>4.5199999999999997E-2</v>
      </c>
      <c r="U11" s="440">
        <v>4.7899999999999998E-2</v>
      </c>
      <c r="V11" s="440">
        <v>4.7899999999999998E-2</v>
      </c>
      <c r="W11" s="440">
        <v>4.58E-2</v>
      </c>
      <c r="X11" s="440">
        <v>4.8000000000000001E-2</v>
      </c>
      <c r="Y11" s="440">
        <v>4.1071200653927879E-2</v>
      </c>
      <c r="Z11" s="440">
        <v>4.1622474277734106E-2</v>
      </c>
      <c r="AA11" s="440">
        <v>4.1998930521516938E-2</v>
      </c>
      <c r="AB11" s="440">
        <v>3.5583813059993093E-2</v>
      </c>
      <c r="AC11" s="440">
        <v>3.5150897241008443E-2</v>
      </c>
      <c r="AD11" s="440">
        <v>3.1930266320932106E-2</v>
      </c>
    </row>
    <row r="12" spans="1:30" x14ac:dyDescent="0.25">
      <c r="B12" s="439" t="s">
        <v>607</v>
      </c>
      <c r="C12" s="440">
        <v>8.6500000000000007E-2</v>
      </c>
      <c r="D12" s="440">
        <v>4.3400000000000001E-2</v>
      </c>
      <c r="E12" s="440">
        <v>6.7199999999999996E-2</v>
      </c>
      <c r="F12" s="440">
        <v>6.4100000000000004E-2</v>
      </c>
      <c r="G12" s="440">
        <v>6.0899999999999996E-2</v>
      </c>
      <c r="H12" s="440">
        <v>7.3599999999999999E-2</v>
      </c>
      <c r="I12" s="440">
        <v>5.96E-2</v>
      </c>
      <c r="J12" s="440">
        <v>5.5399999999999998E-2</v>
      </c>
      <c r="K12" s="440">
        <v>4.8099999999999997E-2</v>
      </c>
      <c r="L12" s="440">
        <v>4.36E-2</v>
      </c>
      <c r="M12" s="440">
        <v>5.9400000000000001E-2</v>
      </c>
      <c r="N12" s="440">
        <v>5.8899999999999994E-2</v>
      </c>
      <c r="O12" s="440">
        <v>6.3600000000000004E-2</v>
      </c>
      <c r="P12" s="440">
        <v>5.9299999999999999E-2</v>
      </c>
      <c r="Q12" s="440">
        <v>5.9699999999999996E-2</v>
      </c>
      <c r="R12" s="440">
        <v>-6.1999999999999998E-3</v>
      </c>
      <c r="S12" s="440">
        <v>5.4199999999999998E-2</v>
      </c>
      <c r="T12" s="440">
        <v>3.9399999999999998E-2</v>
      </c>
      <c r="U12" s="440">
        <v>0.02</v>
      </c>
      <c r="V12" s="440">
        <v>4.5700000000000005E-2</v>
      </c>
      <c r="W12" s="440">
        <v>4.3200000000000002E-2</v>
      </c>
      <c r="X12" s="440">
        <v>3.4200000000000001E-2</v>
      </c>
      <c r="Y12" s="440">
        <v>3.1061425602646041E-2</v>
      </c>
      <c r="Z12" s="440">
        <v>3.4516989939125498E-2</v>
      </c>
      <c r="AA12" s="440">
        <v>4.9699999999999994E-2</v>
      </c>
      <c r="AB12" s="440">
        <v>2.3850897067596924E-2</v>
      </c>
      <c r="AC12" s="440">
        <v>5.5110296717105968E-2</v>
      </c>
      <c r="AD12" s="440">
        <v>1.4351565198112247E-2</v>
      </c>
    </row>
    <row r="13" spans="1:30" x14ac:dyDescent="0.25">
      <c r="B13" s="248" t="s">
        <v>608</v>
      </c>
      <c r="C13" s="437"/>
      <c r="D13" s="437"/>
      <c r="E13" s="437"/>
      <c r="F13" s="437"/>
      <c r="G13" s="437"/>
      <c r="H13" s="437"/>
      <c r="I13" s="437"/>
      <c r="J13" s="437"/>
      <c r="K13" s="437"/>
      <c r="L13" s="437"/>
      <c r="M13" s="437"/>
      <c r="N13" s="437"/>
      <c r="O13" s="437"/>
      <c r="P13" s="437"/>
      <c r="Q13" s="437"/>
      <c r="R13" s="437"/>
      <c r="S13" s="437"/>
      <c r="T13" s="437"/>
      <c r="U13" s="437"/>
      <c r="V13" s="437"/>
      <c r="W13" s="437"/>
      <c r="X13" s="438"/>
      <c r="Y13" s="438"/>
      <c r="Z13" s="438"/>
      <c r="AA13" s="438"/>
      <c r="AB13" s="438"/>
      <c r="AC13" s="438"/>
      <c r="AD13" s="438"/>
    </row>
    <row r="14" spans="1:30" x14ac:dyDescent="0.25">
      <c r="B14" s="274" t="s">
        <v>609</v>
      </c>
      <c r="C14" s="440">
        <v>9.4399999999999998E-2</v>
      </c>
      <c r="D14" s="440">
        <v>6.8400000000000002E-2</v>
      </c>
      <c r="E14" s="440">
        <v>7.22E-2</v>
      </c>
      <c r="F14" s="440">
        <v>5.7699999999999994E-2</v>
      </c>
      <c r="G14" s="440">
        <v>5.8899999999999994E-2</v>
      </c>
      <c r="H14" s="440">
        <v>5.9800000000000006E-2</v>
      </c>
      <c r="I14" s="440">
        <v>5.5500000000000001E-2</v>
      </c>
      <c r="J14" s="440">
        <v>6.6799999999999998E-2</v>
      </c>
      <c r="K14" s="440">
        <v>6.2800000000000009E-2</v>
      </c>
      <c r="L14" s="440">
        <v>4.8099999999999997E-2</v>
      </c>
      <c r="M14" s="440">
        <v>3.6200000000000003E-2</v>
      </c>
      <c r="N14" s="440">
        <v>3.6499999999999998E-2</v>
      </c>
      <c r="O14" s="440">
        <v>3.5699999999999996E-2</v>
      </c>
      <c r="P14" s="440">
        <v>3.8300000000000001E-2</v>
      </c>
      <c r="Q14" s="440">
        <v>5.8899999999999994E-2</v>
      </c>
      <c r="R14" s="440">
        <v>5.28E-2</v>
      </c>
      <c r="S14" s="440">
        <v>2.76E-2</v>
      </c>
      <c r="T14" s="440">
        <v>1.95E-2</v>
      </c>
      <c r="U14" s="440">
        <v>2.23E-2</v>
      </c>
      <c r="V14" s="440">
        <v>2.2099999999999998E-2</v>
      </c>
      <c r="W14" s="440">
        <v>1.7500000000000002E-2</v>
      </c>
      <c r="X14" s="440">
        <v>1.6799999999999999E-2</v>
      </c>
      <c r="Y14" s="440">
        <v>1.2341410931834926E-2</v>
      </c>
      <c r="Z14" s="440">
        <v>1.15767539141083E-2</v>
      </c>
      <c r="AA14" s="440">
        <v>1.2166166193700711E-2</v>
      </c>
      <c r="AB14" s="440">
        <v>1.1310225717356789E-2</v>
      </c>
      <c r="AC14" s="440">
        <v>1.1449018274718165E-2</v>
      </c>
      <c r="AD14" s="440">
        <v>6.2216192264970506E-3</v>
      </c>
    </row>
    <row r="15" spans="1:30" x14ac:dyDescent="0.25">
      <c r="B15" s="274" t="s">
        <v>610</v>
      </c>
      <c r="C15" s="440">
        <v>9.0299999999999991E-2</v>
      </c>
      <c r="D15" s="440">
        <v>6.6900000000000001E-2</v>
      </c>
      <c r="E15" s="440">
        <v>7.1300000000000002E-2</v>
      </c>
      <c r="F15" s="440">
        <v>5.74E-2</v>
      </c>
      <c r="G15" s="440">
        <v>5.8299999999999998E-2</v>
      </c>
      <c r="H15" s="440">
        <v>5.8400000000000001E-2</v>
      </c>
      <c r="I15" s="440">
        <v>5.4699999999999999E-2</v>
      </c>
      <c r="J15" s="440">
        <v>6.4299999999999996E-2</v>
      </c>
      <c r="K15" s="440">
        <v>6.1100000000000002E-2</v>
      </c>
      <c r="L15" s="440">
        <v>4.9500000000000002E-2</v>
      </c>
      <c r="M15" s="440">
        <v>3.73E-2</v>
      </c>
      <c r="N15" s="440">
        <v>3.8100000000000002E-2</v>
      </c>
      <c r="O15" s="440">
        <v>3.7599999999999995E-2</v>
      </c>
      <c r="P15" s="440">
        <v>3.9199999999999999E-2</v>
      </c>
      <c r="Q15" s="440">
        <v>5.9900000000000002E-2</v>
      </c>
      <c r="R15" s="440">
        <v>5.6600000000000004E-2</v>
      </c>
      <c r="S15" s="440">
        <v>3.1899999999999998E-2</v>
      </c>
      <c r="T15" s="440">
        <v>2.0799999999999999E-2</v>
      </c>
      <c r="U15" s="440">
        <v>2.35E-2</v>
      </c>
      <c r="V15" s="440">
        <v>2.2400000000000003E-2</v>
      </c>
      <c r="W15" s="440">
        <v>1.7899999999999999E-2</v>
      </c>
      <c r="X15" s="440">
        <v>1.6399999999999998E-2</v>
      </c>
      <c r="Y15" s="440">
        <v>1.2323743444143987E-2</v>
      </c>
      <c r="Z15" s="440">
        <v>1.0750587188509599E-2</v>
      </c>
      <c r="AA15" s="440">
        <v>1.0994835248962425E-2</v>
      </c>
      <c r="AB15" s="440">
        <v>1.0484424181916776E-2</v>
      </c>
      <c r="AC15" s="440">
        <v>1.0506623441262861E-2</v>
      </c>
      <c r="AD15" s="440">
        <v>6.5012161782381766E-3</v>
      </c>
    </row>
    <row r="16" spans="1:30" x14ac:dyDescent="0.25">
      <c r="B16" s="248" t="s">
        <v>611</v>
      </c>
      <c r="C16" s="441">
        <v>2.2499999999999999E-2</v>
      </c>
      <c r="D16" s="441">
        <v>2.0199999999999999E-2</v>
      </c>
      <c r="E16" s="441">
        <v>2.0099999999999996E-2</v>
      </c>
      <c r="F16" s="441">
        <v>1.8700000000000001E-2</v>
      </c>
      <c r="G16" s="441">
        <v>1.8500000000000003E-2</v>
      </c>
      <c r="H16" s="441">
        <v>1.8700000000000001E-2</v>
      </c>
      <c r="I16" s="441">
        <v>1.7299999999999999E-2</v>
      </c>
      <c r="J16" s="441">
        <v>1.77E-2</v>
      </c>
      <c r="K16" s="441">
        <v>1.61E-2</v>
      </c>
      <c r="L16" s="441">
        <v>1.6200000000000003E-2</v>
      </c>
      <c r="M16" s="441">
        <v>1.6E-2</v>
      </c>
      <c r="N16" s="441">
        <v>1.6399999999999998E-2</v>
      </c>
      <c r="O16" s="441">
        <v>1.55E-2</v>
      </c>
      <c r="P16" s="441">
        <v>1.5100000000000001E-2</v>
      </c>
      <c r="Q16" s="441">
        <v>1.3100000000000001E-2</v>
      </c>
      <c r="R16" s="441">
        <v>9.1999999999999998E-3</v>
      </c>
      <c r="S16" s="441">
        <v>1.18E-2</v>
      </c>
      <c r="T16" s="441">
        <v>1.2699999999999999E-2</v>
      </c>
      <c r="U16" s="441">
        <v>1.2800000000000001E-2</v>
      </c>
      <c r="V16" s="441">
        <v>1.3000000000000001E-2</v>
      </c>
      <c r="W16" s="441">
        <v>1.2500000000000001E-2</v>
      </c>
      <c r="X16" s="442">
        <v>1.2699999999999999E-2</v>
      </c>
      <c r="Y16" s="442">
        <v>1.2980991742460212E-2</v>
      </c>
      <c r="Z16" s="442">
        <v>1.31011017629538E-2</v>
      </c>
      <c r="AA16" s="442">
        <v>1.1451094371723305E-2</v>
      </c>
      <c r="AB16" s="442">
        <v>1.1389446501989437E-2</v>
      </c>
      <c r="AC16" s="442">
        <v>1.1142464345845069E-2</v>
      </c>
      <c r="AD16" s="442">
        <v>8.6761769391856553E-3</v>
      </c>
    </row>
  </sheetData>
  <hyperlinks>
    <hyperlink ref="A1" location="Sommaire!A1" display="Retour sommaire"/>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8"/>
  <dimension ref="A1:B3"/>
  <sheetViews>
    <sheetView showGridLines="0" workbookViewId="0">
      <selection activeCell="Q17" sqref="Q17"/>
    </sheetView>
  </sheetViews>
  <sheetFormatPr baseColWidth="10" defaultRowHeight="15" x14ac:dyDescent="0.25"/>
  <sheetData>
    <row r="1" spans="1:2" x14ac:dyDescent="0.25">
      <c r="A1" s="2" t="s">
        <v>6</v>
      </c>
    </row>
    <row r="2" spans="1:2" ht="23.25" x14ac:dyDescent="0.35">
      <c r="B2" s="3" t="s">
        <v>614</v>
      </c>
    </row>
    <row r="3" spans="1:2" x14ac:dyDescent="0.25">
      <c r="B3" s="4" t="s">
        <v>615</v>
      </c>
    </row>
  </sheetData>
  <hyperlinks>
    <hyperlink ref="A1" location="Sommaire!A1" display="Retour sommaire"/>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9"/>
  <dimension ref="A1:O7"/>
  <sheetViews>
    <sheetView showGridLines="0" workbookViewId="0">
      <selection activeCell="A2" sqref="A2"/>
    </sheetView>
  </sheetViews>
  <sheetFormatPr baseColWidth="10" defaultRowHeight="15" x14ac:dyDescent="0.25"/>
  <cols>
    <col min="2" max="2" width="35.7109375" customWidth="1"/>
  </cols>
  <sheetData>
    <row r="1" spans="1:15" x14ac:dyDescent="0.25">
      <c r="A1" s="2" t="s">
        <v>6</v>
      </c>
    </row>
    <row r="2" spans="1:15" ht="23.25" x14ac:dyDescent="0.35">
      <c r="B2" s="3" t="s">
        <v>614</v>
      </c>
    </row>
    <row r="3" spans="1:15" x14ac:dyDescent="0.25">
      <c r="B3" s="4" t="s">
        <v>615</v>
      </c>
    </row>
    <row r="5" spans="1:15" x14ac:dyDescent="0.25">
      <c r="B5" s="260" t="s">
        <v>233</v>
      </c>
      <c r="C5" s="446">
        <v>2008</v>
      </c>
      <c r="D5" s="446">
        <v>2009</v>
      </c>
      <c r="E5" s="446">
        <v>2010</v>
      </c>
      <c r="F5" s="446">
        <v>2011</v>
      </c>
      <c r="G5" s="446">
        <v>2012</v>
      </c>
      <c r="H5" s="446">
        <v>2013</v>
      </c>
      <c r="I5" s="446">
        <v>2014</v>
      </c>
      <c r="J5" s="446">
        <v>2015</v>
      </c>
      <c r="K5" s="446">
        <v>2016</v>
      </c>
      <c r="L5" s="446">
        <v>2017</v>
      </c>
      <c r="M5" s="446">
        <v>2018</v>
      </c>
      <c r="N5" s="447">
        <v>2019</v>
      </c>
      <c r="O5" s="447">
        <v>2020</v>
      </c>
    </row>
    <row r="6" spans="1:15" ht="30" x14ac:dyDescent="0.25">
      <c r="B6" s="443" t="s">
        <v>595</v>
      </c>
      <c r="C6" s="444">
        <v>4.7619979999999993</v>
      </c>
      <c r="D6" s="444">
        <v>2.58</v>
      </c>
      <c r="E6" s="444">
        <v>1.0629999999999999</v>
      </c>
      <c r="F6" s="444">
        <v>2.7280000000000002</v>
      </c>
      <c r="G6" s="444">
        <v>-4.3970000000000002</v>
      </c>
      <c r="H6" s="444">
        <v>0.66</v>
      </c>
      <c r="I6" s="444">
        <v>0.23342300000000044</v>
      </c>
      <c r="J6" s="444">
        <v>-0.5338188526990002</v>
      </c>
      <c r="K6" s="444">
        <v>1</v>
      </c>
      <c r="L6" s="445">
        <v>-2.1742490366263594</v>
      </c>
      <c r="M6" s="445">
        <v>-1.5812366885542199</v>
      </c>
      <c r="N6" s="445">
        <v>-0.31490155214646032</v>
      </c>
      <c r="O6" s="445">
        <v>4.1783612124999605</v>
      </c>
    </row>
    <row r="7" spans="1:15" ht="45" x14ac:dyDescent="0.25">
      <c r="B7" s="443" t="s">
        <v>616</v>
      </c>
      <c r="C7" s="444">
        <v>10.034706999999999</v>
      </c>
      <c r="D7" s="444">
        <v>14.53</v>
      </c>
      <c r="E7" s="444">
        <v>8.8049999999999997</v>
      </c>
      <c r="F7" s="444">
        <v>11.65</v>
      </c>
      <c r="G7" s="444">
        <v>14.157999999999999</v>
      </c>
      <c r="H7" s="444">
        <v>7.9240000000000004</v>
      </c>
      <c r="I7" s="444">
        <v>5.6478669999999953</v>
      </c>
      <c r="J7" s="444">
        <v>4.7738744085410794</v>
      </c>
      <c r="K7" s="444">
        <v>11.1</v>
      </c>
      <c r="L7" s="445">
        <v>3.3116339951686609</v>
      </c>
      <c r="M7" s="445">
        <v>4.101858874950282</v>
      </c>
      <c r="N7" s="445">
        <v>4.8882923431418757</v>
      </c>
      <c r="O7" s="445">
        <v>7.0207929102800843</v>
      </c>
    </row>
  </sheetData>
  <hyperlinks>
    <hyperlink ref="A1" location="Sommaire!A1" display="Retour sommaire"/>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0"/>
  <dimension ref="A1:B3"/>
  <sheetViews>
    <sheetView showGridLines="0" workbookViewId="0">
      <selection activeCell="A2" sqref="A2"/>
    </sheetView>
  </sheetViews>
  <sheetFormatPr baseColWidth="10" defaultRowHeight="15" x14ac:dyDescent="0.25"/>
  <sheetData>
    <row r="1" spans="1:2" x14ac:dyDescent="0.25">
      <c r="A1" s="2" t="s">
        <v>6</v>
      </c>
    </row>
    <row r="2" spans="1:2" ht="23.25" x14ac:dyDescent="0.35">
      <c r="B2" s="3" t="s">
        <v>619</v>
      </c>
    </row>
    <row r="3" spans="1:2" x14ac:dyDescent="0.25">
      <c r="B3" s="4" t="s">
        <v>620</v>
      </c>
    </row>
  </sheetData>
  <hyperlinks>
    <hyperlink ref="A1" location="Sommaire!A1" display="Retour sommaire"/>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1"/>
  <dimension ref="A1:O8"/>
  <sheetViews>
    <sheetView showGridLines="0" workbookViewId="0">
      <selection activeCell="A2" sqref="A2"/>
    </sheetView>
  </sheetViews>
  <sheetFormatPr baseColWidth="10" defaultRowHeight="15" x14ac:dyDescent="0.25"/>
  <cols>
    <col min="2" max="2" width="49.5703125" customWidth="1"/>
  </cols>
  <sheetData>
    <row r="1" spans="1:15" x14ac:dyDescent="0.25">
      <c r="A1" s="2" t="s">
        <v>6</v>
      </c>
    </row>
    <row r="2" spans="1:15" ht="23.25" x14ac:dyDescent="0.35">
      <c r="B2" s="3" t="s">
        <v>619</v>
      </c>
    </row>
    <row r="3" spans="1:15" x14ac:dyDescent="0.25">
      <c r="B3" s="4" t="s">
        <v>620</v>
      </c>
    </row>
    <row r="5" spans="1:15" x14ac:dyDescent="0.25">
      <c r="B5" s="140"/>
      <c r="C5" s="446">
        <v>2008</v>
      </c>
      <c r="D5" s="446">
        <v>2009</v>
      </c>
      <c r="E5" s="446">
        <v>2010</v>
      </c>
      <c r="F5" s="446">
        <v>2011</v>
      </c>
      <c r="G5" s="446">
        <v>2012</v>
      </c>
      <c r="H5" s="446">
        <v>2013</v>
      </c>
      <c r="I5" s="446">
        <v>2014</v>
      </c>
      <c r="J5" s="446">
        <v>2015</v>
      </c>
      <c r="K5" s="446">
        <v>2016</v>
      </c>
      <c r="L5" s="446">
        <v>2017</v>
      </c>
      <c r="M5" s="446">
        <v>2018</v>
      </c>
      <c r="N5" s="447">
        <v>2019</v>
      </c>
      <c r="O5" s="447">
        <v>2020</v>
      </c>
    </row>
    <row r="6" spans="1:15" x14ac:dyDescent="0.25">
      <c r="B6" s="448" t="s">
        <v>621</v>
      </c>
      <c r="C6" s="444">
        <v>12.383263999999999</v>
      </c>
      <c r="D6" s="444">
        <v>45.08</v>
      </c>
      <c r="E6" s="444">
        <v>37.664000000000001</v>
      </c>
      <c r="F6" s="444">
        <v>37.137999999999998</v>
      </c>
      <c r="G6" s="444">
        <v>44.16</v>
      </c>
      <c r="H6" s="444">
        <v>38.234000000000002</v>
      </c>
      <c r="I6" s="444">
        <v>37.438937000000095</v>
      </c>
      <c r="J6" s="444">
        <v>42.485524618812335</v>
      </c>
      <c r="K6" s="444">
        <v>44.5</v>
      </c>
      <c r="L6" s="445">
        <v>35.630451190000002</v>
      </c>
      <c r="M6" s="445">
        <v>35.099736800619411</v>
      </c>
      <c r="N6" s="445">
        <v>41.608583587960339</v>
      </c>
      <c r="O6" s="445">
        <v>31.548866712634453</v>
      </c>
    </row>
    <row r="7" spans="1:15" x14ac:dyDescent="0.25">
      <c r="B7" s="448" t="s">
        <v>622</v>
      </c>
      <c r="C7" s="444">
        <v>14.796704999999999</v>
      </c>
      <c r="D7" s="444">
        <v>17.11</v>
      </c>
      <c r="E7" s="444">
        <v>9.8680000000000003</v>
      </c>
      <c r="F7" s="444">
        <v>14.378</v>
      </c>
      <c r="G7" s="444">
        <v>9.7609999999999992</v>
      </c>
      <c r="H7" s="444">
        <v>8.5839999999999996</v>
      </c>
      <c r="I7" s="444">
        <v>5.8812899999999955</v>
      </c>
      <c r="J7" s="444">
        <v>4.2400555558420789</v>
      </c>
      <c r="K7" s="444">
        <v>12.1</v>
      </c>
      <c r="L7" s="445">
        <v>1.1387274889999999</v>
      </c>
      <c r="M7" s="445">
        <v>2.5206221863960603</v>
      </c>
      <c r="N7" s="445">
        <v>4.5733907909954201</v>
      </c>
      <c r="O7" s="445">
        <v>11.199154122780042</v>
      </c>
    </row>
    <row r="8" spans="1:15" x14ac:dyDescent="0.25">
      <c r="B8" s="449" t="s">
        <v>623</v>
      </c>
      <c r="C8" s="450">
        <v>1.1948953846094212</v>
      </c>
      <c r="D8" s="450">
        <v>0.37954747116237797</v>
      </c>
      <c r="E8" s="450">
        <v>0.26200084961767206</v>
      </c>
      <c r="F8" s="450">
        <v>0.3871506273897356</v>
      </c>
      <c r="G8" s="450">
        <v>0.2210371376811594</v>
      </c>
      <c r="H8" s="450">
        <v>0.22451221425955953</v>
      </c>
      <c r="I8" s="450">
        <v>0.3459582352941174</v>
      </c>
      <c r="J8" s="450">
        <v>9.9800004681232249E-2</v>
      </c>
      <c r="K8" s="450">
        <v>0.27</v>
      </c>
      <c r="L8" s="450">
        <v>3.1959390099432522E-2</v>
      </c>
      <c r="M8" s="450">
        <v>7.365787644315977E-2</v>
      </c>
      <c r="N8" s="450">
        <v>0.1099145992635701</v>
      </c>
      <c r="O8" s="450">
        <v>0.35497801631952408</v>
      </c>
    </row>
  </sheetData>
  <hyperlinks>
    <hyperlink ref="A1" location="Sommaire!A1" display="Retour sommaire"/>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2"/>
  <dimension ref="A1:B3"/>
  <sheetViews>
    <sheetView showGridLines="0" workbookViewId="0"/>
  </sheetViews>
  <sheetFormatPr baseColWidth="10" defaultRowHeight="15" x14ac:dyDescent="0.25"/>
  <sheetData>
    <row r="1" spans="1:2" x14ac:dyDescent="0.25">
      <c r="A1" s="2" t="s">
        <v>6</v>
      </c>
    </row>
    <row r="2" spans="1:2" ht="23.25" x14ac:dyDescent="0.35">
      <c r="B2" s="3" t="s">
        <v>625</v>
      </c>
    </row>
    <row r="3" spans="1:2" x14ac:dyDescent="0.25">
      <c r="B3" s="4" t="s">
        <v>626</v>
      </c>
    </row>
  </sheetData>
  <hyperlinks>
    <hyperlink ref="A1" location="Sommaire!A1" display="Retour sommaire"/>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3"/>
  <dimension ref="A1:P8"/>
  <sheetViews>
    <sheetView showGridLines="0" workbookViewId="0">
      <selection activeCell="B8" sqref="B8"/>
    </sheetView>
  </sheetViews>
  <sheetFormatPr baseColWidth="10" defaultRowHeight="15" x14ac:dyDescent="0.25"/>
  <cols>
    <col min="2" max="2" width="28.140625" customWidth="1"/>
  </cols>
  <sheetData>
    <row r="1" spans="1:16" x14ac:dyDescent="0.25">
      <c r="A1" s="2" t="s">
        <v>6</v>
      </c>
    </row>
    <row r="2" spans="1:16" ht="23.25" x14ac:dyDescent="0.35">
      <c r="B2" s="3" t="s">
        <v>625</v>
      </c>
    </row>
    <row r="3" spans="1:16" x14ac:dyDescent="0.25">
      <c r="B3" s="4" t="s">
        <v>626</v>
      </c>
    </row>
    <row r="5" spans="1:16" ht="25.5" x14ac:dyDescent="0.25">
      <c r="B5" s="260" t="s">
        <v>233</v>
      </c>
      <c r="C5" s="451">
        <v>2006</v>
      </c>
      <c r="D5" s="451">
        <v>2007</v>
      </c>
      <c r="E5" s="451">
        <v>2008</v>
      </c>
      <c r="F5" s="451">
        <v>2009</v>
      </c>
      <c r="G5" s="451">
        <v>2010</v>
      </c>
      <c r="H5" s="451">
        <v>2011</v>
      </c>
      <c r="I5" s="451">
        <v>2012</v>
      </c>
      <c r="J5" s="451">
        <v>2013</v>
      </c>
      <c r="K5" s="451">
        <v>2014</v>
      </c>
      <c r="L5" s="451">
        <v>2015</v>
      </c>
      <c r="M5" s="451">
        <v>2016</v>
      </c>
      <c r="N5" s="451">
        <v>2017</v>
      </c>
      <c r="O5" s="452">
        <v>2018</v>
      </c>
      <c r="P5" s="452">
        <v>2019</v>
      </c>
    </row>
    <row r="6" spans="1:16" x14ac:dyDescent="0.25">
      <c r="B6" s="453" t="s">
        <v>572</v>
      </c>
      <c r="C6" s="454">
        <v>104.12675999999999</v>
      </c>
      <c r="D6" s="454">
        <v>97.951906000000008</v>
      </c>
      <c r="E6" s="455">
        <v>79.162577999999996</v>
      </c>
      <c r="F6" s="454">
        <v>113.343825</v>
      </c>
      <c r="G6" s="454">
        <v>106.849</v>
      </c>
      <c r="H6" s="454">
        <v>107.304</v>
      </c>
      <c r="I6" s="454">
        <v>114.997</v>
      </c>
      <c r="J6" s="454">
        <v>109.184</v>
      </c>
      <c r="K6" s="454">
        <v>110.06289399999989</v>
      </c>
      <c r="L6" s="454">
        <v>116.33678374869788</v>
      </c>
      <c r="M6" s="454">
        <v>121.17173259166216</v>
      </c>
      <c r="N6" s="454">
        <v>111.39138723068105</v>
      </c>
      <c r="O6" s="454">
        <v>115.89827907068</v>
      </c>
      <c r="P6" s="454">
        <v>121.97585680032947</v>
      </c>
    </row>
    <row r="7" spans="1:16" x14ac:dyDescent="0.25">
      <c r="B7" s="453" t="s">
        <v>627</v>
      </c>
      <c r="C7" s="454">
        <v>64.974259999999987</v>
      </c>
      <c r="D7" s="454">
        <v>66.978998000000004</v>
      </c>
      <c r="E7" s="454">
        <v>66.779313999999999</v>
      </c>
      <c r="F7" s="454">
        <v>68.262593999999993</v>
      </c>
      <c r="G7" s="454">
        <v>68.853000000000009</v>
      </c>
      <c r="H7" s="454">
        <v>70.165999999999997</v>
      </c>
      <c r="I7" s="454">
        <v>70.837000000000003</v>
      </c>
      <c r="J7" s="454">
        <v>70.949999999999989</v>
      </c>
      <c r="K7" s="454">
        <v>72.623956999999791</v>
      </c>
      <c r="L7" s="454">
        <v>73.851259129885548</v>
      </c>
      <c r="M7" s="454">
        <v>76.666631817973297</v>
      </c>
      <c r="N7" s="454">
        <v>77.459385395450695</v>
      </c>
      <c r="O7" s="454">
        <v>80.764129751179922</v>
      </c>
      <c r="P7" s="454">
        <v>80.367273212369128</v>
      </c>
    </row>
    <row r="8" spans="1:16" x14ac:dyDescent="0.25">
      <c r="B8" s="456" t="s">
        <v>535</v>
      </c>
      <c r="C8" s="457">
        <v>0.62399194981194073</v>
      </c>
      <c r="D8" s="457">
        <v>0.68379473902222998</v>
      </c>
      <c r="E8" s="457">
        <v>0.84357174421479808</v>
      </c>
      <c r="F8" s="457">
        <v>0.60226125243258732</v>
      </c>
      <c r="G8" s="457">
        <v>0.64439536167863065</v>
      </c>
      <c r="H8" s="457">
        <v>0.65389920226645792</v>
      </c>
      <c r="I8" s="457">
        <v>0.61598998234736557</v>
      </c>
      <c r="J8" s="457">
        <v>0.64982048651817104</v>
      </c>
      <c r="K8" s="457">
        <v>0.65984051809504363</v>
      </c>
      <c r="L8" s="457">
        <v>0.63480574888002383</v>
      </c>
      <c r="M8" s="457">
        <v>0.63271053552013612</v>
      </c>
      <c r="N8" s="457">
        <v>0.69538038192342122</v>
      </c>
      <c r="O8" s="457">
        <v>0.69685357193204145</v>
      </c>
      <c r="P8" s="457">
        <v>0.65887852990389528</v>
      </c>
    </row>
  </sheetData>
  <hyperlinks>
    <hyperlink ref="A1" location="Sommaire!A1" display="Retour sommaire"/>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4"/>
  <dimension ref="A1:B3"/>
  <sheetViews>
    <sheetView showGridLines="0" workbookViewId="0"/>
  </sheetViews>
  <sheetFormatPr baseColWidth="10" defaultRowHeight="15" x14ac:dyDescent="0.25"/>
  <sheetData>
    <row r="1" spans="1:2" x14ac:dyDescent="0.25">
      <c r="A1" s="2" t="s">
        <v>6</v>
      </c>
    </row>
    <row r="2" spans="1:2" ht="23.25" x14ac:dyDescent="0.35">
      <c r="B2" s="3" t="s">
        <v>630</v>
      </c>
    </row>
    <row r="3" spans="1:2" x14ac:dyDescent="0.25">
      <c r="B3" s="4" t="s">
        <v>631</v>
      </c>
    </row>
  </sheetData>
  <hyperlinks>
    <hyperlink ref="A1" location="Sommaire!A1" display="Retour sommaire"/>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5"/>
  <dimension ref="A1:L9"/>
  <sheetViews>
    <sheetView showGridLines="0" workbookViewId="0">
      <selection activeCell="L5" sqref="L5"/>
    </sheetView>
  </sheetViews>
  <sheetFormatPr baseColWidth="10" defaultRowHeight="15" x14ac:dyDescent="0.25"/>
  <sheetData>
    <row r="1" spans="1:12" x14ac:dyDescent="0.25">
      <c r="A1" s="2" t="s">
        <v>6</v>
      </c>
    </row>
    <row r="2" spans="1:12" ht="23.25" x14ac:dyDescent="0.35">
      <c r="B2" s="3" t="s">
        <v>630</v>
      </c>
    </row>
    <row r="3" spans="1:12" x14ac:dyDescent="0.25">
      <c r="B3" s="4" t="s">
        <v>631</v>
      </c>
    </row>
    <row r="5" spans="1:12" x14ac:dyDescent="0.25">
      <c r="B5" s="458"/>
      <c r="C5" s="1004">
        <v>2011</v>
      </c>
      <c r="D5" s="1004">
        <v>2012</v>
      </c>
      <c r="E5" s="1004">
        <v>2013</v>
      </c>
      <c r="F5" s="1004">
        <v>2014</v>
      </c>
      <c r="G5" s="1004">
        <v>2015</v>
      </c>
      <c r="H5" s="1004">
        <v>2016</v>
      </c>
      <c r="I5" s="1004">
        <v>2017</v>
      </c>
      <c r="J5" s="1004">
        <v>2018</v>
      </c>
      <c r="K5" s="1005">
        <v>2019</v>
      </c>
      <c r="L5" s="1005">
        <v>2020</v>
      </c>
    </row>
    <row r="6" spans="1:12" x14ac:dyDescent="0.25">
      <c r="B6" s="459" t="s">
        <v>632</v>
      </c>
      <c r="C6" s="377">
        <v>0.44054425423684784</v>
      </c>
      <c r="D6" s="377">
        <v>0.43926305462835186</v>
      </c>
      <c r="E6" s="377">
        <v>0.43630409090195155</v>
      </c>
      <c r="F6" s="377">
        <v>0.48021021126003666</v>
      </c>
      <c r="G6" s="377">
        <v>0.42750690945360803</v>
      </c>
      <c r="H6" s="377">
        <v>0.43769467695915298</v>
      </c>
      <c r="I6" s="377">
        <v>0.46301808698375146</v>
      </c>
      <c r="J6" s="377">
        <v>0.42399090410084661</v>
      </c>
      <c r="K6" s="377">
        <v>0.40892214737325938</v>
      </c>
      <c r="L6" s="377">
        <v>0.39674896418091887</v>
      </c>
    </row>
    <row r="7" spans="1:12" x14ac:dyDescent="0.25">
      <c r="B7" s="460" t="s">
        <v>633</v>
      </c>
      <c r="C7" s="377">
        <v>0.647223460479042</v>
      </c>
      <c r="D7" s="377">
        <v>0.64883393761007824</v>
      </c>
      <c r="E7" s="377">
        <v>0.64033253788378341</v>
      </c>
      <c r="F7" s="377">
        <v>0.66077991811851322</v>
      </c>
      <c r="G7" s="377">
        <v>0.64071497642773889</v>
      </c>
      <c r="H7" s="377">
        <v>0.64922054071930602</v>
      </c>
      <c r="I7" s="377">
        <v>0.67176161147953128</v>
      </c>
      <c r="J7" s="377">
        <v>0.66865160279410563</v>
      </c>
      <c r="K7" s="377">
        <v>0.6737722444058537</v>
      </c>
      <c r="L7" s="377">
        <v>0.65769274378456566</v>
      </c>
    </row>
    <row r="8" spans="1:12" x14ac:dyDescent="0.25">
      <c r="B8" s="460" t="s">
        <v>634</v>
      </c>
      <c r="C8" s="377">
        <v>0.80357774807222071</v>
      </c>
      <c r="D8" s="377">
        <v>0.82448749154078693</v>
      </c>
      <c r="E8" s="377">
        <v>0.80516646282571247</v>
      </c>
      <c r="F8" s="377">
        <v>0.85116846393743539</v>
      </c>
      <c r="G8" s="377">
        <v>0.81771261181274757</v>
      </c>
      <c r="H8" s="377">
        <v>0.84571727931176999</v>
      </c>
      <c r="I8" s="377">
        <v>0.87057883863526531</v>
      </c>
      <c r="J8" s="377">
        <v>0.85501275255333298</v>
      </c>
      <c r="K8" s="377">
        <v>0.86893753528989159</v>
      </c>
      <c r="L8" s="377">
        <v>0.86167062018781548</v>
      </c>
    </row>
    <row r="9" spans="1:12" x14ac:dyDescent="0.25">
      <c r="B9" s="460" t="s">
        <v>635</v>
      </c>
      <c r="C9" s="461">
        <v>0.65360380131738249</v>
      </c>
      <c r="D9" s="461">
        <v>0.61599519735352326</v>
      </c>
      <c r="E9" s="461">
        <v>0.64981767166754112</v>
      </c>
      <c r="F9" s="461">
        <v>0.66155710561774683</v>
      </c>
      <c r="G9" s="461">
        <v>0.63271053552013612</v>
      </c>
      <c r="H9" s="461">
        <v>0.63271053552013612</v>
      </c>
      <c r="I9" s="461">
        <v>0.69538038192342122</v>
      </c>
      <c r="J9" s="461">
        <v>0.69685357193204156</v>
      </c>
      <c r="K9" s="461">
        <v>0.65887852990389562</v>
      </c>
      <c r="L9" s="461">
        <v>0.7137891193565461</v>
      </c>
    </row>
  </sheetData>
  <hyperlinks>
    <hyperlink ref="A1" location="Sommaire!A1" display="Retour sommai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182</vt:i4>
      </vt:variant>
    </vt:vector>
  </HeadingPairs>
  <TitlesOfParts>
    <vt:vector size="182" baseType="lpstr">
      <vt:lpstr>Sommaire</vt:lpstr>
      <vt:lpstr>I1</vt:lpstr>
      <vt:lpstr>I2</vt:lpstr>
      <vt:lpstr>I3</vt:lpstr>
      <vt:lpstr>I4</vt:lpstr>
      <vt:lpstr>I5</vt:lpstr>
      <vt:lpstr>I6</vt:lpstr>
      <vt:lpstr>I7</vt:lpstr>
      <vt:lpstr>I8</vt:lpstr>
      <vt:lpstr>I9</vt:lpstr>
      <vt:lpstr>I10</vt:lpstr>
      <vt:lpstr>I11</vt:lpstr>
      <vt:lpstr>I12</vt:lpstr>
      <vt:lpstr>I13</vt:lpstr>
      <vt:lpstr>I14</vt:lpstr>
      <vt:lpstr>I16</vt:lpstr>
      <vt:lpstr>I17</vt:lpstr>
      <vt:lpstr>I18</vt:lpstr>
      <vt:lpstr>I19</vt:lpstr>
      <vt:lpstr>I24</vt:lpstr>
      <vt:lpstr>I25</vt:lpstr>
      <vt:lpstr>T01</vt:lpstr>
      <vt:lpstr>G01</vt:lpstr>
      <vt:lpstr>G01_data</vt:lpstr>
      <vt:lpstr>G02</vt:lpstr>
      <vt:lpstr>G02_data</vt:lpstr>
      <vt:lpstr>T02</vt:lpstr>
      <vt:lpstr>T03</vt:lpstr>
      <vt:lpstr>T04</vt:lpstr>
      <vt:lpstr>T05</vt:lpstr>
      <vt:lpstr>T06</vt:lpstr>
      <vt:lpstr>T07</vt:lpstr>
      <vt:lpstr>G04</vt:lpstr>
      <vt:lpstr>G04_data</vt:lpstr>
      <vt:lpstr>G05</vt:lpstr>
      <vt:lpstr>G05_data</vt:lpstr>
      <vt:lpstr>T08</vt:lpstr>
      <vt:lpstr>G06</vt:lpstr>
      <vt:lpstr>G06_data</vt:lpstr>
      <vt:lpstr>G07</vt:lpstr>
      <vt:lpstr>G07_data</vt:lpstr>
      <vt:lpstr>G08</vt:lpstr>
      <vt:lpstr>G08_data</vt:lpstr>
      <vt:lpstr>G09</vt:lpstr>
      <vt:lpstr>G09_data</vt:lpstr>
      <vt:lpstr>G10</vt:lpstr>
      <vt:lpstr>G10_data</vt:lpstr>
      <vt:lpstr>T09</vt:lpstr>
      <vt:lpstr>T10</vt:lpstr>
      <vt:lpstr>G11</vt:lpstr>
      <vt:lpstr>G11_data</vt:lpstr>
      <vt:lpstr>T11</vt:lpstr>
      <vt:lpstr>G12</vt:lpstr>
      <vt:lpstr>G12_data</vt:lpstr>
      <vt:lpstr>T12</vt:lpstr>
      <vt:lpstr>G13</vt:lpstr>
      <vt:lpstr>G13_data</vt:lpstr>
      <vt:lpstr>T13</vt:lpstr>
      <vt:lpstr>G14</vt:lpstr>
      <vt:lpstr>G14_data</vt:lpstr>
      <vt:lpstr>T14</vt:lpstr>
      <vt:lpstr>T15</vt:lpstr>
      <vt:lpstr>G15</vt:lpstr>
      <vt:lpstr>G15_data</vt:lpstr>
      <vt:lpstr>T16</vt:lpstr>
      <vt:lpstr>T17</vt:lpstr>
      <vt:lpstr>T18</vt:lpstr>
      <vt:lpstr>G16</vt:lpstr>
      <vt:lpstr>G16_data</vt:lpstr>
      <vt:lpstr>G17</vt:lpstr>
      <vt:lpstr>G17_data</vt:lpstr>
      <vt:lpstr>G18</vt:lpstr>
      <vt:lpstr>G18_data</vt:lpstr>
      <vt:lpstr>G19</vt:lpstr>
      <vt:lpstr>G19_data</vt:lpstr>
      <vt:lpstr>G20</vt:lpstr>
      <vt:lpstr>G20_data</vt:lpstr>
      <vt:lpstr>T19</vt:lpstr>
      <vt:lpstr>G21</vt:lpstr>
      <vt:lpstr>G21_data</vt:lpstr>
      <vt:lpstr>G22</vt:lpstr>
      <vt:lpstr>G22_data</vt:lpstr>
      <vt:lpstr>G23</vt:lpstr>
      <vt:lpstr>G23_data</vt:lpstr>
      <vt:lpstr>G24</vt:lpstr>
      <vt:lpstr>G24_data</vt:lpstr>
      <vt:lpstr>T20</vt:lpstr>
      <vt:lpstr>G25</vt:lpstr>
      <vt:lpstr>G25_data</vt:lpstr>
      <vt:lpstr>T21</vt:lpstr>
      <vt:lpstr>T22</vt:lpstr>
      <vt:lpstr>G26</vt:lpstr>
      <vt:lpstr>G26_data</vt:lpstr>
      <vt:lpstr>G27</vt:lpstr>
      <vt:lpstr>G27_data</vt:lpstr>
      <vt:lpstr>G28</vt:lpstr>
      <vt:lpstr>G28_data</vt:lpstr>
      <vt:lpstr>G29</vt:lpstr>
      <vt:lpstr>G29_data</vt:lpstr>
      <vt:lpstr>T23</vt:lpstr>
      <vt:lpstr>T24</vt:lpstr>
      <vt:lpstr>T25</vt:lpstr>
      <vt:lpstr>G30</vt:lpstr>
      <vt:lpstr>G30_data</vt:lpstr>
      <vt:lpstr>G31</vt:lpstr>
      <vt:lpstr>G31_data</vt:lpstr>
      <vt:lpstr>G32</vt:lpstr>
      <vt:lpstr>G32_data</vt:lpstr>
      <vt:lpstr>G33</vt:lpstr>
      <vt:lpstr>G33_data</vt:lpstr>
      <vt:lpstr>T26</vt:lpstr>
      <vt:lpstr>T27</vt:lpstr>
      <vt:lpstr>G34</vt:lpstr>
      <vt:lpstr>G34_data</vt:lpstr>
      <vt:lpstr>G35</vt:lpstr>
      <vt:lpstr>G35_data</vt:lpstr>
      <vt:lpstr>G36</vt:lpstr>
      <vt:lpstr>G36_data</vt:lpstr>
      <vt:lpstr>T28</vt:lpstr>
      <vt:lpstr>T29</vt:lpstr>
      <vt:lpstr>T30</vt:lpstr>
      <vt:lpstr>G37</vt:lpstr>
      <vt:lpstr>G37_data</vt:lpstr>
      <vt:lpstr>G38</vt:lpstr>
      <vt:lpstr>G38_data</vt:lpstr>
      <vt:lpstr>T31</vt:lpstr>
      <vt:lpstr>G39</vt:lpstr>
      <vt:lpstr>G39_data</vt:lpstr>
      <vt:lpstr>G40</vt:lpstr>
      <vt:lpstr>G40_data</vt:lpstr>
      <vt:lpstr>G41</vt:lpstr>
      <vt:lpstr>G41_data</vt:lpstr>
      <vt:lpstr>G42</vt:lpstr>
      <vt:lpstr>G42_data</vt:lpstr>
      <vt:lpstr>T32</vt:lpstr>
      <vt:lpstr>G43</vt:lpstr>
      <vt:lpstr>G43_data</vt:lpstr>
      <vt:lpstr>T33</vt:lpstr>
      <vt:lpstr>T34</vt:lpstr>
      <vt:lpstr>T35</vt:lpstr>
      <vt:lpstr>T36</vt:lpstr>
      <vt:lpstr>T37</vt:lpstr>
      <vt:lpstr>T38</vt:lpstr>
      <vt:lpstr>T39</vt:lpstr>
      <vt:lpstr>G44</vt:lpstr>
      <vt:lpstr>G44_data</vt:lpstr>
      <vt:lpstr>G45</vt:lpstr>
      <vt:lpstr>G45_data</vt:lpstr>
      <vt:lpstr>G46</vt:lpstr>
      <vt:lpstr>G46_data</vt:lpstr>
      <vt:lpstr>G47</vt:lpstr>
      <vt:lpstr>G47_data</vt:lpstr>
      <vt:lpstr>G48</vt:lpstr>
      <vt:lpstr>T40</vt:lpstr>
      <vt:lpstr>G49</vt:lpstr>
      <vt:lpstr>G49_data</vt:lpstr>
      <vt:lpstr>T41</vt:lpstr>
      <vt:lpstr>G50</vt:lpstr>
      <vt:lpstr>G50_data</vt:lpstr>
      <vt:lpstr>G51</vt:lpstr>
      <vt:lpstr>G51_data</vt:lpstr>
      <vt:lpstr>G52</vt:lpstr>
      <vt:lpstr>G52_data</vt:lpstr>
      <vt:lpstr>T42</vt:lpstr>
      <vt:lpstr>G53</vt:lpstr>
      <vt:lpstr>G53_data</vt:lpstr>
      <vt:lpstr>G54</vt:lpstr>
      <vt:lpstr>G54_data</vt:lpstr>
      <vt:lpstr>T43</vt:lpstr>
      <vt:lpstr>G55</vt:lpstr>
      <vt:lpstr>G55_data</vt:lpstr>
      <vt:lpstr>G56</vt:lpstr>
      <vt:lpstr>G57</vt:lpstr>
      <vt:lpstr>G58</vt:lpstr>
      <vt:lpstr>G59</vt:lpstr>
      <vt:lpstr>G60</vt:lpstr>
      <vt:lpstr>G61</vt:lpstr>
      <vt:lpstr>G62</vt:lpstr>
      <vt:lpstr>G63</vt:lpstr>
      <vt:lpstr>G64</vt:lpstr>
      <vt:lpstr>G65</vt:lpstr>
      <vt:lpstr>G66</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ACPR</dc:creator>
  <cp:lastModifiedBy>SERI Fabrice (SGACPR COM)</cp:lastModifiedBy>
  <dcterms:created xsi:type="dcterms:W3CDTF">2021-10-14T15:14:11Z</dcterms:created>
  <dcterms:modified xsi:type="dcterms:W3CDTF">2021-10-27T08:58:23Z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{B834A7A7-5EC3-4BEB-8E62-032C6288BADE}</vt:lpwstr>
  </property>
</Properties>
</file>