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harts/chart1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tables/table1.xml" ContentType="application/vnd.openxmlformats-officedocument.spreadsheetml.table+xml"/>
  <Override PartName="/xl/drawings/drawing27.xml" ContentType="application/vnd.openxmlformats-officedocument.drawing+xml"/>
  <Override PartName="/xl/tables/table2.xml" ContentType="application/vnd.openxmlformats-officedocument.spreadsheetml.table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/>
  <bookViews>
    <workbookView xWindow="240" yWindow="672" windowWidth="15480" windowHeight="4692" tabRatio="842" activeTab="13"/>
  </bookViews>
  <sheets>
    <sheet name="sommaire" sheetId="154" r:id="rId1"/>
    <sheet name="T1" sheetId="144" r:id="rId2"/>
    <sheet name="T2" sheetId="145" r:id="rId3"/>
    <sheet name="T3" sheetId="146" r:id="rId4"/>
    <sheet name="T4" sheetId="147" r:id="rId5"/>
    <sheet name="T5" sheetId="148" r:id="rId6"/>
    <sheet name="T6" sheetId="149" r:id="rId7"/>
    <sheet name="T7" sheetId="150" r:id="rId8"/>
    <sheet name="T8" sheetId="151" r:id="rId9"/>
    <sheet name="G1" sheetId="142" r:id="rId10"/>
    <sheet name="T9" sheetId="117" r:id="rId11"/>
    <sheet name="G2" sheetId="131" r:id="rId12"/>
    <sheet name="G3-4" sheetId="132" r:id="rId13"/>
    <sheet name="G5" sheetId="118" r:id="rId14"/>
    <sheet name="G6" sheetId="155" r:id="rId15"/>
    <sheet name="G7" sheetId="48" r:id="rId16"/>
    <sheet name="G8" sheetId="153" r:id="rId17"/>
    <sheet name="G9-10" sheetId="152" r:id="rId18"/>
    <sheet name="G11" sheetId="137" r:id="rId19"/>
    <sheet name="G12" sheetId="49" r:id="rId20"/>
    <sheet name="G13" sheetId="50" r:id="rId21"/>
    <sheet name="G14" sheetId="47" r:id="rId22"/>
    <sheet name="G15" sheetId="43" r:id="rId23"/>
    <sheet name="T10" sheetId="109" r:id="rId24"/>
    <sheet name="G16" sheetId="44" r:id="rId25"/>
    <sheet name="G17" sheetId="45" r:id="rId26"/>
    <sheet name="G18" sheetId="101" r:id="rId27"/>
    <sheet name="G19" sheetId="46" r:id="rId28"/>
    <sheet name="G20" sheetId="73" r:id="rId29"/>
    <sheet name="G21" sheetId="84" r:id="rId30"/>
    <sheet name="G22" sheetId="87" r:id="rId31"/>
    <sheet name="G23" sheetId="27" r:id="rId32"/>
    <sheet name="G24" sheetId="30" r:id="rId33"/>
    <sheet name="G25" sheetId="71" r:id="rId34"/>
    <sheet name="G26" sheetId="122" r:id="rId35"/>
    <sheet name="A1" sheetId="59" r:id="rId36"/>
    <sheet name="A2" sheetId="64" r:id="rId37"/>
    <sheet name="A3" sheetId="68" r:id="rId38"/>
    <sheet name="A4" sheetId="65" r:id="rId39"/>
    <sheet name="A5" sheetId="111" r:id="rId40"/>
    <sheet name="A6" sheetId="24" r:id="rId41"/>
    <sheet name="A7" sheetId="63" r:id="rId42"/>
    <sheet name="A8" sheetId="62" r:id="rId43"/>
    <sheet name="A9" sheetId="61" r:id="rId44"/>
    <sheet name="A10" sheetId="29" r:id="rId45"/>
    <sheet name="A11" sheetId="66" r:id="rId46"/>
    <sheet name="A12" sheetId="67" r:id="rId47"/>
  </sheets>
  <externalReferences>
    <externalReference r:id="rId48"/>
    <externalReference r:id="rId49"/>
    <externalReference r:id="rId50"/>
    <externalReference r:id="rId51"/>
    <externalReference r:id="rId52"/>
    <externalReference r:id="rId53"/>
    <externalReference r:id="rId54"/>
  </externalReferences>
  <definedNames>
    <definedName name="_Ref364259597" localSheetId="39">'A5'!$B$1</definedName>
    <definedName name="_Toc431379092" localSheetId="16">'G8'!#REF!</definedName>
    <definedName name="_Toc431379109" localSheetId="33">'G25'!#REF!</definedName>
    <definedName name="countries" localSheetId="13">#REF!</definedName>
    <definedName name="countries" localSheetId="14">#REF!</definedName>
    <definedName name="countries" localSheetId="17">#REF!</definedName>
    <definedName name="countries" localSheetId="0">#REF!</definedName>
    <definedName name="countries" localSheetId="1">#REF!</definedName>
    <definedName name="countries" localSheetId="2">#REF!</definedName>
    <definedName name="countries" localSheetId="3">#REF!</definedName>
    <definedName name="countries" localSheetId="4">#REF!</definedName>
    <definedName name="countries" localSheetId="5">#REF!</definedName>
    <definedName name="countries" localSheetId="6">#REF!</definedName>
    <definedName name="countries" localSheetId="7">#REF!</definedName>
    <definedName name="countries" localSheetId="8">#REF!</definedName>
    <definedName name="countries">#REF!</definedName>
    <definedName name="countries2" localSheetId="14">#REF!</definedName>
    <definedName name="countries2">#REF!</definedName>
    <definedName name="CountryCount" localSheetId="0">COUNTA('[1]Country List'!$A$2:$A$65536)</definedName>
    <definedName name="CountryCount">COUNTA('[2]Country List'!$A$2:$A$65536)</definedName>
    <definedName name="countrycount2">COUNTA('[3]Country List'!$A$2:$A$65536)</definedName>
    <definedName name="defaiilances" localSheetId="0">'[4]#REF'!$A$1:$G$2428</definedName>
    <definedName name="defaiilances">'[5]#REF'!$A$1:$G$2428</definedName>
    <definedName name="Enteng" localSheetId="0">'[4]#REF'!$A$1:$G$2428</definedName>
    <definedName name="Enteng">'[5]#REF'!$A$1:$G$2428</definedName>
    <definedName name="ForeignDBRS" localSheetId="13">#REF!</definedName>
    <definedName name="ForeignDBRS" localSheetId="14">#REF!</definedName>
    <definedName name="ForeignDBRS" localSheetId="17">#REF!</definedName>
    <definedName name="ForeignDBRS" localSheetId="0">#REF!</definedName>
    <definedName name="ForeignDBRS" localSheetId="1">#REF!</definedName>
    <definedName name="ForeignDBRS" localSheetId="2">#REF!</definedName>
    <definedName name="ForeignDBRS" localSheetId="3">#REF!</definedName>
    <definedName name="ForeignDBRS" localSheetId="4">#REF!</definedName>
    <definedName name="ForeignDBRS" localSheetId="5">#REF!</definedName>
    <definedName name="ForeignDBRS" localSheetId="6">#REF!</definedName>
    <definedName name="ForeignDBRS" localSheetId="7">#REF!</definedName>
    <definedName name="ForeignDBRS" localSheetId="8">#REF!</definedName>
    <definedName name="ForeignDBRS">#REF!</definedName>
    <definedName name="ForeignDBRSST" localSheetId="13">#REF!</definedName>
    <definedName name="ForeignDBRSST" localSheetId="14">#REF!</definedName>
    <definedName name="ForeignDBRSST" localSheetId="0">#REF!</definedName>
    <definedName name="ForeignDBRSST" localSheetId="1">#REF!</definedName>
    <definedName name="ForeignDBRSST" localSheetId="2">#REF!</definedName>
    <definedName name="ForeignDBRSST" localSheetId="3">#REF!</definedName>
    <definedName name="ForeignDBRSST" localSheetId="4">#REF!</definedName>
    <definedName name="ForeignDBRSST" localSheetId="5">#REF!</definedName>
    <definedName name="ForeignDBRSST" localSheetId="6">#REF!</definedName>
    <definedName name="ForeignDBRSST" localSheetId="7">#REF!</definedName>
    <definedName name="ForeignDBRSST" localSheetId="8">#REF!</definedName>
    <definedName name="ForeignDBRSST">#REF!</definedName>
    <definedName name="ForeignFitchDST" localSheetId="13">#REF!</definedName>
    <definedName name="ForeignFitchDST" localSheetId="14">#REF!</definedName>
    <definedName name="ForeignFitchDST" localSheetId="0">#REF!</definedName>
    <definedName name="ForeignFitchDST" localSheetId="1">#REF!</definedName>
    <definedName name="ForeignFitchDST" localSheetId="2">#REF!</definedName>
    <definedName name="ForeignFitchDST" localSheetId="3">#REF!</definedName>
    <definedName name="ForeignFitchDST" localSheetId="4">#REF!</definedName>
    <definedName name="ForeignFitchDST" localSheetId="5">#REF!</definedName>
    <definedName name="ForeignFitchDST" localSheetId="6">#REF!</definedName>
    <definedName name="ForeignFitchDST" localSheetId="7">#REF!</definedName>
    <definedName name="ForeignFitchDST" localSheetId="8">#REF!</definedName>
    <definedName name="ForeignFitchDST">#REF!</definedName>
    <definedName name="ForeignFitchI" localSheetId="13">#REF!</definedName>
    <definedName name="ForeignFitchI" localSheetId="14">#REF!</definedName>
    <definedName name="ForeignFitchI" localSheetId="0">#REF!</definedName>
    <definedName name="ForeignFitchI" localSheetId="1">#REF!</definedName>
    <definedName name="ForeignFitchI" localSheetId="2">#REF!</definedName>
    <definedName name="ForeignFitchI" localSheetId="3">#REF!</definedName>
    <definedName name="ForeignFitchI" localSheetId="4">#REF!</definedName>
    <definedName name="ForeignFitchI" localSheetId="5">#REF!</definedName>
    <definedName name="ForeignFitchI" localSheetId="6">#REF!</definedName>
    <definedName name="ForeignFitchI" localSheetId="7">#REF!</definedName>
    <definedName name="ForeignFitchI" localSheetId="8">#REF!</definedName>
    <definedName name="ForeignFitchI">#REF!</definedName>
    <definedName name="ForeignFitchIST" localSheetId="13">#REF!</definedName>
    <definedName name="ForeignFitchIST" localSheetId="14">#REF!</definedName>
    <definedName name="ForeignFitchIST" localSheetId="0">#REF!</definedName>
    <definedName name="ForeignFitchIST" localSheetId="1">#REF!</definedName>
    <definedName name="ForeignFitchIST" localSheetId="2">#REF!</definedName>
    <definedName name="ForeignFitchIST" localSheetId="3">#REF!</definedName>
    <definedName name="ForeignFitchIST" localSheetId="4">#REF!</definedName>
    <definedName name="ForeignFitchIST" localSheetId="5">#REF!</definedName>
    <definedName name="ForeignFitchIST" localSheetId="6">#REF!</definedName>
    <definedName name="ForeignFitchIST" localSheetId="7">#REF!</definedName>
    <definedName name="ForeignFitchIST" localSheetId="8">#REF!</definedName>
    <definedName name="ForeignFitchIST">#REF!</definedName>
    <definedName name="ForeignJCR" localSheetId="13">#REF!</definedName>
    <definedName name="ForeignJCR" localSheetId="14">#REF!</definedName>
    <definedName name="ForeignJCR" localSheetId="0">#REF!</definedName>
    <definedName name="ForeignJCR" localSheetId="1">#REF!</definedName>
    <definedName name="ForeignJCR" localSheetId="2">#REF!</definedName>
    <definedName name="ForeignJCR" localSheetId="3">#REF!</definedName>
    <definedName name="ForeignJCR" localSheetId="4">#REF!</definedName>
    <definedName name="ForeignJCR" localSheetId="5">#REF!</definedName>
    <definedName name="ForeignJCR" localSheetId="6">#REF!</definedName>
    <definedName name="ForeignJCR" localSheetId="7">#REF!</definedName>
    <definedName name="ForeignJCR" localSheetId="8">#REF!</definedName>
    <definedName name="ForeignJCR">#REF!</definedName>
    <definedName name="ForeignJCRST" localSheetId="13">#REF!</definedName>
    <definedName name="ForeignJCRST" localSheetId="14">#REF!</definedName>
    <definedName name="ForeignJCRST" localSheetId="0">#REF!</definedName>
    <definedName name="ForeignJCRST" localSheetId="1">#REF!</definedName>
    <definedName name="ForeignJCRST" localSheetId="2">#REF!</definedName>
    <definedName name="ForeignJCRST" localSheetId="3">#REF!</definedName>
    <definedName name="ForeignJCRST" localSheetId="4">#REF!</definedName>
    <definedName name="ForeignJCRST" localSheetId="5">#REF!</definedName>
    <definedName name="ForeignJCRST" localSheetId="6">#REF!</definedName>
    <definedName name="ForeignJCRST" localSheetId="7">#REF!</definedName>
    <definedName name="ForeignJCRST" localSheetId="8">#REF!</definedName>
    <definedName name="ForeignJCRST">#REF!</definedName>
    <definedName name="ForeignMoodysD" localSheetId="13">#REF!</definedName>
    <definedName name="ForeignMoodysD" localSheetId="14">#REF!</definedName>
    <definedName name="ForeignMoodysD" localSheetId="0">#REF!</definedName>
    <definedName name="ForeignMoodysD" localSheetId="1">#REF!</definedName>
    <definedName name="ForeignMoodysD" localSheetId="2">#REF!</definedName>
    <definedName name="ForeignMoodysD" localSheetId="3">#REF!</definedName>
    <definedName name="ForeignMoodysD" localSheetId="4">#REF!</definedName>
    <definedName name="ForeignMoodysD" localSheetId="5">#REF!</definedName>
    <definedName name="ForeignMoodysD" localSheetId="6">#REF!</definedName>
    <definedName name="ForeignMoodysD" localSheetId="7">#REF!</definedName>
    <definedName name="ForeignMoodysD" localSheetId="8">#REF!</definedName>
    <definedName name="ForeignMoodysD">#REF!</definedName>
    <definedName name="ForeignMoodysST" localSheetId="13">#REF!</definedName>
    <definedName name="ForeignMoodysST" localSheetId="14">#REF!</definedName>
    <definedName name="ForeignMoodysST" localSheetId="0">#REF!</definedName>
    <definedName name="ForeignMoodysST" localSheetId="1">#REF!</definedName>
    <definedName name="ForeignMoodysST" localSheetId="2">#REF!</definedName>
    <definedName name="ForeignMoodysST" localSheetId="3">#REF!</definedName>
    <definedName name="ForeignMoodysST" localSheetId="4">#REF!</definedName>
    <definedName name="ForeignMoodysST" localSheetId="5">#REF!</definedName>
    <definedName name="ForeignMoodysST" localSheetId="6">#REF!</definedName>
    <definedName name="ForeignMoodysST" localSheetId="7">#REF!</definedName>
    <definedName name="ForeignMoodysST" localSheetId="8">#REF!</definedName>
    <definedName name="ForeignMoodysST">#REF!</definedName>
    <definedName name="ForeignRandIST" localSheetId="13">#REF!</definedName>
    <definedName name="ForeignRandIST" localSheetId="14">#REF!</definedName>
    <definedName name="ForeignRandIST" localSheetId="0">#REF!</definedName>
    <definedName name="ForeignRandIST" localSheetId="1">#REF!</definedName>
    <definedName name="ForeignRandIST" localSheetId="2">#REF!</definedName>
    <definedName name="ForeignRandIST" localSheetId="3">#REF!</definedName>
    <definedName name="ForeignRandIST" localSheetId="4">#REF!</definedName>
    <definedName name="ForeignRandIST" localSheetId="5">#REF!</definedName>
    <definedName name="ForeignRandIST" localSheetId="6">#REF!</definedName>
    <definedName name="ForeignRandIST" localSheetId="7">#REF!</definedName>
    <definedName name="ForeignRandIST" localSheetId="8">#REF!</definedName>
    <definedName name="ForeignRandIST">#REF!</definedName>
    <definedName name="ForeignSAndPST" localSheetId="13">#REF!</definedName>
    <definedName name="ForeignSAndPST" localSheetId="14">#REF!</definedName>
    <definedName name="ForeignSAndPST" localSheetId="0">#REF!</definedName>
    <definedName name="ForeignSAndPST" localSheetId="1">#REF!</definedName>
    <definedName name="ForeignSAndPST" localSheetId="2">#REF!</definedName>
    <definedName name="ForeignSAndPST" localSheetId="3">#REF!</definedName>
    <definedName name="ForeignSAndPST" localSheetId="4">#REF!</definedName>
    <definedName name="ForeignSAndPST" localSheetId="5">#REF!</definedName>
    <definedName name="ForeignSAndPST" localSheetId="6">#REF!</definedName>
    <definedName name="ForeignSAndPST" localSheetId="7">#REF!</definedName>
    <definedName name="ForeignSAndPST" localSheetId="8">#REF!</definedName>
    <definedName name="ForeignSAndPST">#REF!</definedName>
    <definedName name="LastUpdate" localSheetId="13">#REF!</definedName>
    <definedName name="LastUpdate" localSheetId="14">#REF!</definedName>
    <definedName name="LastUpdate" localSheetId="0">#REF!</definedName>
    <definedName name="LastUpdate" localSheetId="1">#REF!</definedName>
    <definedName name="LastUpdate" localSheetId="2">#REF!</definedName>
    <definedName name="LastUpdate" localSheetId="3">#REF!</definedName>
    <definedName name="LastUpdate" localSheetId="4">#REF!</definedName>
    <definedName name="LastUpdate" localSheetId="5">#REF!</definedName>
    <definedName name="LastUpdate" localSheetId="6">#REF!</definedName>
    <definedName name="LastUpdate" localSheetId="7">#REF!</definedName>
    <definedName name="LastUpdate" localSheetId="8">#REF!</definedName>
    <definedName name="LastUpdate">#REF!</definedName>
    <definedName name="LocalDBRS" localSheetId="13">#REF!</definedName>
    <definedName name="LocalDBRS" localSheetId="14">#REF!</definedName>
    <definedName name="LocalDBRS" localSheetId="0">#REF!</definedName>
    <definedName name="LocalDBRS" localSheetId="1">#REF!</definedName>
    <definedName name="LocalDBRS" localSheetId="2">#REF!</definedName>
    <definedName name="LocalDBRS" localSheetId="3">#REF!</definedName>
    <definedName name="LocalDBRS" localSheetId="4">#REF!</definedName>
    <definedName name="LocalDBRS" localSheetId="5">#REF!</definedName>
    <definedName name="LocalDBRS" localSheetId="6">#REF!</definedName>
    <definedName name="LocalDBRS" localSheetId="7">#REF!</definedName>
    <definedName name="LocalDBRS" localSheetId="8">#REF!</definedName>
    <definedName name="LocalDBRS">#REF!</definedName>
    <definedName name="LocalDBRSST" localSheetId="13">#REF!</definedName>
    <definedName name="LocalDBRSST" localSheetId="14">#REF!</definedName>
    <definedName name="LocalDBRSST" localSheetId="0">#REF!</definedName>
    <definedName name="LocalDBRSST" localSheetId="1">#REF!</definedName>
    <definedName name="LocalDBRSST" localSheetId="2">#REF!</definedName>
    <definedName name="LocalDBRSST" localSheetId="3">#REF!</definedName>
    <definedName name="LocalDBRSST" localSheetId="4">#REF!</definedName>
    <definedName name="LocalDBRSST" localSheetId="5">#REF!</definedName>
    <definedName name="LocalDBRSST" localSheetId="6">#REF!</definedName>
    <definedName name="LocalDBRSST" localSheetId="7">#REF!</definedName>
    <definedName name="LocalDBRSST" localSheetId="8">#REF!</definedName>
    <definedName name="LocalDBRSST">#REF!</definedName>
    <definedName name="LocalFitchDST" localSheetId="13">#REF!</definedName>
    <definedName name="LocalFitchDST" localSheetId="14">#REF!</definedName>
    <definedName name="LocalFitchDST" localSheetId="0">#REF!</definedName>
    <definedName name="LocalFitchDST" localSheetId="1">#REF!</definedName>
    <definedName name="LocalFitchDST" localSheetId="2">#REF!</definedName>
    <definedName name="LocalFitchDST" localSheetId="3">#REF!</definedName>
    <definedName name="LocalFitchDST" localSheetId="4">#REF!</definedName>
    <definedName name="LocalFitchDST" localSheetId="5">#REF!</definedName>
    <definedName name="LocalFitchDST" localSheetId="6">#REF!</definedName>
    <definedName name="LocalFitchDST" localSheetId="7">#REF!</definedName>
    <definedName name="LocalFitchDST" localSheetId="8">#REF!</definedName>
    <definedName name="LocalFitchDST">#REF!</definedName>
    <definedName name="LocalFitchI" localSheetId="13">#REF!</definedName>
    <definedName name="LocalFitchI" localSheetId="14">#REF!</definedName>
    <definedName name="LocalFitchI" localSheetId="0">#REF!</definedName>
    <definedName name="LocalFitchI" localSheetId="1">#REF!</definedName>
    <definedName name="LocalFitchI" localSheetId="2">#REF!</definedName>
    <definedName name="LocalFitchI" localSheetId="3">#REF!</definedName>
    <definedName name="LocalFitchI" localSheetId="4">#REF!</definedName>
    <definedName name="LocalFitchI" localSheetId="5">#REF!</definedName>
    <definedName name="LocalFitchI" localSheetId="6">#REF!</definedName>
    <definedName name="LocalFitchI" localSheetId="7">#REF!</definedName>
    <definedName name="LocalFitchI" localSheetId="8">#REF!</definedName>
    <definedName name="LocalFitchI">#REF!</definedName>
    <definedName name="LocalFitchIST" localSheetId="13">#REF!</definedName>
    <definedName name="LocalFitchIST" localSheetId="14">#REF!</definedName>
    <definedName name="LocalFitchIST" localSheetId="0">#REF!</definedName>
    <definedName name="LocalFitchIST" localSheetId="1">#REF!</definedName>
    <definedName name="LocalFitchIST" localSheetId="2">#REF!</definedName>
    <definedName name="LocalFitchIST" localSheetId="3">#REF!</definedName>
    <definedName name="LocalFitchIST" localSheetId="4">#REF!</definedName>
    <definedName name="LocalFitchIST" localSheetId="5">#REF!</definedName>
    <definedName name="LocalFitchIST" localSheetId="6">#REF!</definedName>
    <definedName name="LocalFitchIST" localSheetId="7">#REF!</definedName>
    <definedName name="LocalFitchIST" localSheetId="8">#REF!</definedName>
    <definedName name="LocalFitchIST">#REF!</definedName>
    <definedName name="LocalJCR" localSheetId="13">#REF!</definedName>
    <definedName name="LocalJCR" localSheetId="14">#REF!</definedName>
    <definedName name="LocalJCR" localSheetId="0">#REF!</definedName>
    <definedName name="LocalJCR" localSheetId="1">#REF!</definedName>
    <definedName name="LocalJCR" localSheetId="2">#REF!</definedName>
    <definedName name="LocalJCR" localSheetId="3">#REF!</definedName>
    <definedName name="LocalJCR" localSheetId="4">#REF!</definedName>
    <definedName name="LocalJCR" localSheetId="5">#REF!</definedName>
    <definedName name="LocalJCR" localSheetId="6">#REF!</definedName>
    <definedName name="LocalJCR" localSheetId="7">#REF!</definedName>
    <definedName name="LocalJCR" localSheetId="8">#REF!</definedName>
    <definedName name="LocalJCR">#REF!</definedName>
    <definedName name="LocalJCRST" localSheetId="13">#REF!</definedName>
    <definedName name="LocalJCRST" localSheetId="14">#REF!</definedName>
    <definedName name="LocalJCRST" localSheetId="0">#REF!</definedName>
    <definedName name="LocalJCRST" localSheetId="1">#REF!</definedName>
    <definedName name="LocalJCRST" localSheetId="2">#REF!</definedName>
    <definedName name="LocalJCRST" localSheetId="3">#REF!</definedName>
    <definedName name="LocalJCRST" localSheetId="4">#REF!</definedName>
    <definedName name="LocalJCRST" localSheetId="5">#REF!</definedName>
    <definedName name="LocalJCRST" localSheetId="6">#REF!</definedName>
    <definedName name="LocalJCRST" localSheetId="7">#REF!</definedName>
    <definedName name="LocalJCRST" localSheetId="8">#REF!</definedName>
    <definedName name="LocalJCRST">#REF!</definedName>
    <definedName name="LocalMoodysD" localSheetId="13">#REF!</definedName>
    <definedName name="LocalMoodysD" localSheetId="14">#REF!</definedName>
    <definedName name="LocalMoodysD" localSheetId="0">#REF!</definedName>
    <definedName name="LocalMoodysD" localSheetId="1">#REF!</definedName>
    <definedName name="LocalMoodysD" localSheetId="2">#REF!</definedName>
    <definedName name="LocalMoodysD" localSheetId="3">#REF!</definedName>
    <definedName name="LocalMoodysD" localSheetId="4">#REF!</definedName>
    <definedName name="LocalMoodysD" localSheetId="5">#REF!</definedName>
    <definedName name="LocalMoodysD" localSheetId="6">#REF!</definedName>
    <definedName name="LocalMoodysD" localSheetId="7">#REF!</definedName>
    <definedName name="LocalMoodysD" localSheetId="8">#REF!</definedName>
    <definedName name="LocalMoodysD">#REF!</definedName>
    <definedName name="LocalMoodysST" localSheetId="13">#REF!</definedName>
    <definedName name="LocalMoodysST" localSheetId="14">#REF!</definedName>
    <definedName name="LocalMoodysST" localSheetId="0">#REF!</definedName>
    <definedName name="LocalMoodysST" localSheetId="1">#REF!</definedName>
    <definedName name="LocalMoodysST" localSheetId="2">#REF!</definedName>
    <definedName name="LocalMoodysST" localSheetId="3">#REF!</definedName>
    <definedName name="LocalMoodysST" localSheetId="4">#REF!</definedName>
    <definedName name="LocalMoodysST" localSheetId="5">#REF!</definedName>
    <definedName name="LocalMoodysST" localSheetId="6">#REF!</definedName>
    <definedName name="LocalMoodysST" localSheetId="7">#REF!</definedName>
    <definedName name="LocalMoodysST" localSheetId="8">#REF!</definedName>
    <definedName name="LocalMoodysST">#REF!</definedName>
    <definedName name="LocalRandIST" localSheetId="13">#REF!</definedName>
    <definedName name="LocalRandIST" localSheetId="14">#REF!</definedName>
    <definedName name="LocalRandIST" localSheetId="0">#REF!</definedName>
    <definedName name="LocalRandIST" localSheetId="1">#REF!</definedName>
    <definedName name="LocalRandIST" localSheetId="2">#REF!</definedName>
    <definedName name="LocalRandIST" localSheetId="3">#REF!</definedName>
    <definedName name="LocalRandIST" localSheetId="4">#REF!</definedName>
    <definedName name="LocalRandIST" localSheetId="5">#REF!</definedName>
    <definedName name="LocalRandIST" localSheetId="6">#REF!</definedName>
    <definedName name="LocalRandIST" localSheetId="7">#REF!</definedName>
    <definedName name="LocalRandIST" localSheetId="8">#REF!</definedName>
    <definedName name="LocalRandIST">#REF!</definedName>
    <definedName name="LocalSAndPST" localSheetId="13">#REF!</definedName>
    <definedName name="LocalSAndPST" localSheetId="14">#REF!</definedName>
    <definedName name="LocalSAndPST" localSheetId="0">#REF!</definedName>
    <definedName name="LocalSAndPST" localSheetId="1">#REF!</definedName>
    <definedName name="LocalSAndPST" localSheetId="2">#REF!</definedName>
    <definedName name="LocalSAndPST" localSheetId="3">#REF!</definedName>
    <definedName name="LocalSAndPST" localSheetId="4">#REF!</definedName>
    <definedName name="LocalSAndPST" localSheetId="5">#REF!</definedName>
    <definedName name="LocalSAndPST" localSheetId="6">#REF!</definedName>
    <definedName name="LocalSAndPST" localSheetId="7">#REF!</definedName>
    <definedName name="LocalSAndPST" localSheetId="8">#REF!</definedName>
    <definedName name="LocalSAndPST">#REF!</definedName>
    <definedName name="LTForeignEnd" localSheetId="13">#REF!</definedName>
    <definedName name="LTForeignEnd" localSheetId="14">#REF!</definedName>
    <definedName name="LTForeignEnd" localSheetId="0">#REF!</definedName>
    <definedName name="LTForeignEnd" localSheetId="1">#REF!</definedName>
    <definedName name="LTForeignEnd" localSheetId="2">#REF!</definedName>
    <definedName name="LTForeignEnd" localSheetId="3">#REF!</definedName>
    <definedName name="LTForeignEnd" localSheetId="4">#REF!</definedName>
    <definedName name="LTForeignEnd" localSheetId="5">#REF!</definedName>
    <definedName name="LTForeignEnd" localSheetId="6">#REF!</definedName>
    <definedName name="LTForeignEnd" localSheetId="7">#REF!</definedName>
    <definedName name="LTForeignEnd" localSheetId="8">#REF!</definedName>
    <definedName name="LTForeignEnd">#REF!</definedName>
    <definedName name="LTForeignStart" localSheetId="13">#REF!</definedName>
    <definedName name="LTForeignStart" localSheetId="14">#REF!</definedName>
    <definedName name="LTForeignStart" localSheetId="0">#REF!</definedName>
    <definedName name="LTForeignStart" localSheetId="1">#REF!</definedName>
    <definedName name="LTForeignStart" localSheetId="2">#REF!</definedName>
    <definedName name="LTForeignStart" localSheetId="3">#REF!</definedName>
    <definedName name="LTForeignStart" localSheetId="4">#REF!</definedName>
    <definedName name="LTForeignStart" localSheetId="5">#REF!</definedName>
    <definedName name="LTForeignStart" localSheetId="6">#REF!</definedName>
    <definedName name="LTForeignStart" localSheetId="7">#REF!</definedName>
    <definedName name="LTForeignStart" localSheetId="8">#REF!</definedName>
    <definedName name="LTForeignStart">#REF!</definedName>
    <definedName name="LTLocalEnd" localSheetId="13">#REF!</definedName>
    <definedName name="LTLocalEnd" localSheetId="14">#REF!</definedName>
    <definedName name="LTLocalEnd" localSheetId="0">#REF!</definedName>
    <definedName name="LTLocalEnd" localSheetId="1">#REF!</definedName>
    <definedName name="LTLocalEnd" localSheetId="2">#REF!</definedName>
    <definedName name="LTLocalEnd" localSheetId="3">#REF!</definedName>
    <definedName name="LTLocalEnd" localSheetId="4">#REF!</definedName>
    <definedName name="LTLocalEnd" localSheetId="5">#REF!</definedName>
    <definedName name="LTLocalEnd" localSheetId="6">#REF!</definedName>
    <definedName name="LTLocalEnd" localSheetId="7">#REF!</definedName>
    <definedName name="LTLocalEnd" localSheetId="8">#REF!</definedName>
    <definedName name="LTLocalEnd">#REF!</definedName>
    <definedName name="LTLocalStart" localSheetId="13">#REF!</definedName>
    <definedName name="LTLocalStart" localSheetId="14">#REF!</definedName>
    <definedName name="LTLocalStart" localSheetId="0">#REF!</definedName>
    <definedName name="LTLocalStart" localSheetId="1">#REF!</definedName>
    <definedName name="LTLocalStart" localSheetId="2">#REF!</definedName>
    <definedName name="LTLocalStart" localSheetId="3">#REF!</definedName>
    <definedName name="LTLocalStart" localSheetId="4">#REF!</definedName>
    <definedName name="LTLocalStart" localSheetId="5">#REF!</definedName>
    <definedName name="LTLocalStart" localSheetId="6">#REF!</definedName>
    <definedName name="LTLocalStart" localSheetId="7">#REF!</definedName>
    <definedName name="LTLocalStart" localSheetId="8">#REF!</definedName>
    <definedName name="LTLocalStart">#REF!</definedName>
    <definedName name="NameTitle" localSheetId="0">'[1]Country List'!$A$1</definedName>
    <definedName name="NameTitle">'[2]Country List'!$A$1</definedName>
    <definedName name="OutlookEnd" localSheetId="13">#REF!</definedName>
    <definedName name="OutlookEnd" localSheetId="14">#REF!</definedName>
    <definedName name="OutlookEnd" localSheetId="17">#REF!</definedName>
    <definedName name="OutlookEnd" localSheetId="0">#REF!</definedName>
    <definedName name="OutlookEnd" localSheetId="1">#REF!</definedName>
    <definedName name="OutlookEnd" localSheetId="2">#REF!</definedName>
    <definedName name="OutlookEnd" localSheetId="3">#REF!</definedName>
    <definedName name="OutlookEnd" localSheetId="4">#REF!</definedName>
    <definedName name="OutlookEnd" localSheetId="5">#REF!</definedName>
    <definedName name="OutlookEnd" localSheetId="6">#REF!</definedName>
    <definedName name="OutlookEnd" localSheetId="7">#REF!</definedName>
    <definedName name="OutlookEnd" localSheetId="8">#REF!</definedName>
    <definedName name="OutlookEnd">#REF!</definedName>
    <definedName name="OutlookStart" localSheetId="13">#REF!</definedName>
    <definedName name="OutlookStart" localSheetId="14">#REF!</definedName>
    <definedName name="OutlookStart" localSheetId="0">#REF!</definedName>
    <definedName name="OutlookStart" localSheetId="1">#REF!</definedName>
    <definedName name="OutlookStart" localSheetId="2">#REF!</definedName>
    <definedName name="OutlookStart" localSheetId="3">#REF!</definedName>
    <definedName name="OutlookStart" localSheetId="4">#REF!</definedName>
    <definedName name="OutlookStart" localSheetId="5">#REF!</definedName>
    <definedName name="OutlookStart" localSheetId="6">#REF!</definedName>
    <definedName name="OutlookStart" localSheetId="7">#REF!</definedName>
    <definedName name="OutlookStart" localSheetId="8">#REF!</definedName>
    <definedName name="OutlookStart">#REF!</definedName>
    <definedName name="rapport_agencep" localSheetId="36">#REF!</definedName>
    <definedName name="rapport_agencep" localSheetId="37">#REF!</definedName>
    <definedName name="rapport_agencep" localSheetId="39">#REF!</definedName>
    <definedName name="rapport_agencep" localSheetId="43">#REF!</definedName>
    <definedName name="rapport_agencep" localSheetId="11">#REF!</definedName>
    <definedName name="rapport_agencep" localSheetId="13">#REF!</definedName>
    <definedName name="rapport_agencep" localSheetId="14">#REF!</definedName>
    <definedName name="rapport_agencep" localSheetId="0">#REF!</definedName>
    <definedName name="rapport_agencep" localSheetId="1">#REF!</definedName>
    <definedName name="rapport_agencep" localSheetId="2">#REF!</definedName>
    <definedName name="rapport_agencep" localSheetId="3">#REF!</definedName>
    <definedName name="rapport_agencep" localSheetId="4">#REF!</definedName>
    <definedName name="rapport_agencep" localSheetId="5">#REF!</definedName>
    <definedName name="rapport_agencep" localSheetId="6">#REF!</definedName>
    <definedName name="rapport_agencep" localSheetId="7">#REF!</definedName>
    <definedName name="rapport_agencep" localSheetId="8">#REF!</definedName>
    <definedName name="rapport_agencep">#REF!</definedName>
    <definedName name="rapport_agences" localSheetId="36">#REF!</definedName>
    <definedName name="rapport_agences" localSheetId="37">#REF!</definedName>
    <definedName name="rapport_agences" localSheetId="39">#REF!</definedName>
    <definedName name="rapport_agences" localSheetId="43">#REF!</definedName>
    <definedName name="rapport_agences" localSheetId="11">#REF!</definedName>
    <definedName name="rapport_agences" localSheetId="13">#REF!</definedName>
    <definedName name="rapport_agences" localSheetId="14">#REF!</definedName>
    <definedName name="rapport_agences" localSheetId="0">#REF!</definedName>
    <definedName name="rapport_agences" localSheetId="1">#REF!</definedName>
    <definedName name="rapport_agences" localSheetId="2">#REF!</definedName>
    <definedName name="rapport_agences" localSheetId="3">#REF!</definedName>
    <definedName name="rapport_agences" localSheetId="4">#REF!</definedName>
    <definedName name="rapport_agences" localSheetId="5">#REF!</definedName>
    <definedName name="rapport_agences" localSheetId="6">#REF!</definedName>
    <definedName name="rapport_agences" localSheetId="7">#REF!</definedName>
    <definedName name="rapport_agences" localSheetId="8">#REF!</definedName>
    <definedName name="rapport_agences">#REF!</definedName>
    <definedName name="rapport_concent" localSheetId="36">#REF!</definedName>
    <definedName name="rapport_concent" localSheetId="37">#REF!</definedName>
    <definedName name="rapport_concent" localSheetId="43">#REF!</definedName>
    <definedName name="rapport_concent" localSheetId="11">#REF!</definedName>
    <definedName name="rapport_concent" localSheetId="13">#REF!</definedName>
    <definedName name="rapport_concent" localSheetId="14">#REF!</definedName>
    <definedName name="rapport_concent" localSheetId="0">#REF!</definedName>
    <definedName name="rapport_concent" localSheetId="1">#REF!</definedName>
    <definedName name="rapport_concent" localSheetId="2">#REF!</definedName>
    <definedName name="rapport_concent" localSheetId="3">#REF!</definedName>
    <definedName name="rapport_concent" localSheetId="4">#REF!</definedName>
    <definedName name="rapport_concent" localSheetId="5">#REF!</definedName>
    <definedName name="rapport_concent" localSheetId="6">#REF!</definedName>
    <definedName name="rapport_concent" localSheetId="7">#REF!</definedName>
    <definedName name="rapport_concent" localSheetId="8">#REF!</definedName>
    <definedName name="rapport_concent">#REF!</definedName>
    <definedName name="rapport_concour">'A8'!$B$1:$K$11</definedName>
    <definedName name="rapport_cumuls1" localSheetId="37">#REF!</definedName>
    <definedName name="rapport_cumuls1" localSheetId="39">#REF!</definedName>
    <definedName name="rapport_cumuls1" localSheetId="43">#REF!</definedName>
    <definedName name="rapport_cumuls1" localSheetId="11">#REF!</definedName>
    <definedName name="rapport_cumuls1" localSheetId="13">#REF!</definedName>
    <definedName name="rapport_cumuls1" localSheetId="14">#REF!</definedName>
    <definedName name="rapport_cumuls1" localSheetId="0">#REF!</definedName>
    <definedName name="rapport_cumuls1" localSheetId="1">#REF!</definedName>
    <definedName name="rapport_cumuls1" localSheetId="2">#REF!</definedName>
    <definedName name="rapport_cumuls1" localSheetId="3">#REF!</definedName>
    <definedName name="rapport_cumuls1" localSheetId="4">#REF!</definedName>
    <definedName name="rapport_cumuls1" localSheetId="5">#REF!</definedName>
    <definedName name="rapport_cumuls1" localSheetId="6">#REF!</definedName>
    <definedName name="rapport_cumuls1" localSheetId="7">#REF!</definedName>
    <definedName name="rapport_cumuls1" localSheetId="8">#REF!</definedName>
    <definedName name="rapport_cumuls1">#REF!</definedName>
    <definedName name="rapport_cumuls2" localSheetId="37">#REF!</definedName>
    <definedName name="rapport_cumuls2" localSheetId="39">#REF!</definedName>
    <definedName name="rapport_cumuls2" localSheetId="43">#REF!</definedName>
    <definedName name="rapport_cumuls2" localSheetId="11">#REF!</definedName>
    <definedName name="rapport_cumuls2" localSheetId="13">#REF!</definedName>
    <definedName name="rapport_cumuls2" localSheetId="14">#REF!</definedName>
    <definedName name="rapport_cumuls2" localSheetId="0">#REF!</definedName>
    <definedName name="rapport_cumuls2" localSheetId="1">#REF!</definedName>
    <definedName name="rapport_cumuls2" localSheetId="2">#REF!</definedName>
    <definedName name="rapport_cumuls2" localSheetId="3">#REF!</definedName>
    <definedName name="rapport_cumuls2" localSheetId="4">#REF!</definedName>
    <definedName name="rapport_cumuls2" localSheetId="5">#REF!</definedName>
    <definedName name="rapport_cumuls2" localSheetId="6">#REF!</definedName>
    <definedName name="rapport_cumuls2" localSheetId="7">#REF!</definedName>
    <definedName name="rapport_cumuls2" localSheetId="8">#REF!</definedName>
    <definedName name="rapport_cumuls2">#REF!</definedName>
    <definedName name="rapport_cumuls3" localSheetId="37">#REF!</definedName>
    <definedName name="rapport_cumuls3" localSheetId="39">#REF!</definedName>
    <definedName name="rapport_cumuls3" localSheetId="43">#REF!</definedName>
    <definedName name="rapport_cumuls3" localSheetId="11">#REF!</definedName>
    <definedName name="rapport_cumuls3" localSheetId="13">#REF!</definedName>
    <definedName name="rapport_cumuls3" localSheetId="14">#REF!</definedName>
    <definedName name="rapport_cumuls3" localSheetId="0">#REF!</definedName>
    <definedName name="rapport_cumuls3" localSheetId="1">#REF!</definedName>
    <definedName name="rapport_cumuls3" localSheetId="2">#REF!</definedName>
    <definedName name="rapport_cumuls3" localSheetId="3">#REF!</definedName>
    <definedName name="rapport_cumuls3" localSheetId="4">#REF!</definedName>
    <definedName name="rapport_cumuls3" localSheetId="5">#REF!</definedName>
    <definedName name="rapport_cumuls3" localSheetId="6">#REF!</definedName>
    <definedName name="rapport_cumuls3" localSheetId="7">#REF!</definedName>
    <definedName name="rapport_cumuls3" localSheetId="8">#REF!</definedName>
    <definedName name="rapport_cumuls3">#REF!</definedName>
    <definedName name="rapport_cumuls4" localSheetId="37">#REF!</definedName>
    <definedName name="rapport_cumuls4" localSheetId="11">#REF!</definedName>
    <definedName name="rapport_cumuls4" localSheetId="13">#REF!</definedName>
    <definedName name="rapport_cumuls4" localSheetId="14">#REF!</definedName>
    <definedName name="rapport_cumuls4" localSheetId="0">#REF!</definedName>
    <definedName name="rapport_cumuls4" localSheetId="1">#REF!</definedName>
    <definedName name="rapport_cumuls4" localSheetId="2">#REF!</definedName>
    <definedName name="rapport_cumuls4" localSheetId="3">#REF!</definedName>
    <definedName name="rapport_cumuls4" localSheetId="4">#REF!</definedName>
    <definedName name="rapport_cumuls4" localSheetId="5">#REF!</definedName>
    <definedName name="rapport_cumuls4" localSheetId="6">#REF!</definedName>
    <definedName name="rapport_cumuls4" localSheetId="7">#REF!</definedName>
    <definedName name="rapport_cumuls4" localSheetId="8">#REF!</definedName>
    <definedName name="rapport_cumuls4">#REF!</definedName>
    <definedName name="rapport_devises" localSheetId="37">#REF!</definedName>
    <definedName name="rapport_devises" localSheetId="11">#REF!</definedName>
    <definedName name="rapport_devises" localSheetId="13">#REF!</definedName>
    <definedName name="rapport_devises" localSheetId="14">#REF!</definedName>
    <definedName name="rapport_devises" localSheetId="0">#REF!</definedName>
    <definedName name="rapport_devises" localSheetId="1">#REF!</definedName>
    <definedName name="rapport_devises" localSheetId="2">#REF!</definedName>
    <definedName name="rapport_devises" localSheetId="3">#REF!</definedName>
    <definedName name="rapport_devises" localSheetId="4">#REF!</definedName>
    <definedName name="rapport_devises" localSheetId="5">#REF!</definedName>
    <definedName name="rapport_devises" localSheetId="6">#REF!</definedName>
    <definedName name="rapport_devises" localSheetId="7">#REF!</definedName>
    <definedName name="rapport_devises" localSheetId="8">#REF!</definedName>
    <definedName name="rapport_devises">#REF!</definedName>
    <definedName name="rapport_divjluc" localSheetId="37">#REF!</definedName>
    <definedName name="rapport_divjluc" localSheetId="18">#REF!</definedName>
    <definedName name="rapport_divjluc" localSheetId="11">#REF!</definedName>
    <definedName name="rapport_divjluc" localSheetId="12">#REF!</definedName>
    <definedName name="rapport_divjluc" localSheetId="13">#REF!</definedName>
    <definedName name="rapport_divjluc" localSheetId="14">#REF!</definedName>
    <definedName name="rapport_divjluc" localSheetId="17">#REF!</definedName>
    <definedName name="rapport_divjluc" localSheetId="0">#REF!</definedName>
    <definedName name="rapport_divjluc" localSheetId="1">#REF!</definedName>
    <definedName name="rapport_divjluc" localSheetId="2">#REF!</definedName>
    <definedName name="rapport_divjluc" localSheetId="3">#REF!</definedName>
    <definedName name="rapport_divjluc" localSheetId="4">#REF!</definedName>
    <definedName name="rapport_divjluc" localSheetId="5">#REF!</definedName>
    <definedName name="rapport_divjluc" localSheetId="6">#REF!</definedName>
    <definedName name="rapport_divjluc" localSheetId="7">#REF!</definedName>
    <definedName name="rapport_divjluc" localSheetId="8">#REF!</definedName>
    <definedName name="rapport_divjluc">#REF!</definedName>
    <definedName name="rapport_emplres" localSheetId="37">#REF!</definedName>
    <definedName name="rapport_emplres" localSheetId="39">'A5'!#REF!</definedName>
    <definedName name="rapport_emplres" localSheetId="11">#REF!</definedName>
    <definedName name="rapport_emplres" localSheetId="13">#REF!</definedName>
    <definedName name="rapport_emplres" localSheetId="14">#REF!</definedName>
    <definedName name="rapport_emplres" localSheetId="0">#REF!</definedName>
    <definedName name="rapport_emplres" localSheetId="1">#REF!</definedName>
    <definedName name="rapport_emplres" localSheetId="2">#REF!</definedName>
    <definedName name="rapport_emplres" localSheetId="3">#REF!</definedName>
    <definedName name="rapport_emplres" localSheetId="4">#REF!</definedName>
    <definedName name="rapport_emplres" localSheetId="5">#REF!</definedName>
    <definedName name="rapport_emplres" localSheetId="6">#REF!</definedName>
    <definedName name="rapport_emplres" localSheetId="7">#REF!</definedName>
    <definedName name="rapport_emplres" localSheetId="8">#REF!</definedName>
    <definedName name="rapport_emplres">#REF!</definedName>
    <definedName name="rapport_engagem" localSheetId="37">#REF!</definedName>
    <definedName name="rapport_engagem" localSheetId="43">'A9'!$B$1:$G$8</definedName>
    <definedName name="rapport_engagem" localSheetId="11">#REF!</definedName>
    <definedName name="rapport_engagem" localSheetId="13">#REF!</definedName>
    <definedName name="rapport_engagem" localSheetId="14">#REF!</definedName>
    <definedName name="rapport_engagem" localSheetId="0">#REF!</definedName>
    <definedName name="rapport_engagem" localSheetId="1">#REF!</definedName>
    <definedName name="rapport_engagem" localSheetId="2">#REF!</definedName>
    <definedName name="rapport_engagem" localSheetId="3">#REF!</definedName>
    <definedName name="rapport_engagem" localSheetId="4">#REF!</definedName>
    <definedName name="rapport_engagem" localSheetId="5">#REF!</definedName>
    <definedName name="rapport_engagem" localSheetId="6">#REF!</definedName>
    <definedName name="rapport_engagem" localSheetId="7">#REF!</definedName>
    <definedName name="rapport_engagem" localSheetId="8">#REF!</definedName>
    <definedName name="rapport_engagem">#REF!</definedName>
    <definedName name="rapport_l20gea2" localSheetId="37">#REF!</definedName>
    <definedName name="rapport_l20gea2" localSheetId="39">#REF!</definedName>
    <definedName name="rapport_l20gea2" localSheetId="43">#REF!</definedName>
    <definedName name="rapport_l20gea2" localSheetId="11">#REF!</definedName>
    <definedName name="rapport_l20gea2" localSheetId="13">#REF!</definedName>
    <definedName name="rapport_l20gea2" localSheetId="14">#REF!</definedName>
    <definedName name="rapport_l20gea2" localSheetId="0">#REF!</definedName>
    <definedName name="rapport_l20gea2" localSheetId="1">#REF!</definedName>
    <definedName name="rapport_l20gea2" localSheetId="2">#REF!</definedName>
    <definedName name="rapport_l20gea2" localSheetId="3">#REF!</definedName>
    <definedName name="rapport_l20gea2" localSheetId="4">#REF!</definedName>
    <definedName name="rapport_l20gea2" localSheetId="5">#REF!</definedName>
    <definedName name="rapport_l20gea2" localSheetId="6">#REF!</definedName>
    <definedName name="rapport_l20gea2" localSheetId="7">#REF!</definedName>
    <definedName name="rapport_l20gea2" localSheetId="8">#REF!</definedName>
    <definedName name="rapport_l20gea2">#REF!</definedName>
    <definedName name="rapport_l20plus" localSheetId="37">#REF!</definedName>
    <definedName name="rapport_l20plus" localSheetId="39">#REF!</definedName>
    <definedName name="rapport_l20plus" localSheetId="43">#REF!</definedName>
    <definedName name="rapport_l20plus" localSheetId="11">#REF!</definedName>
    <definedName name="rapport_l20plus" localSheetId="13">#REF!</definedName>
    <definedName name="rapport_l20plus" localSheetId="14">#REF!</definedName>
    <definedName name="rapport_l20plus" localSheetId="0">#REF!</definedName>
    <definedName name="rapport_l20plus" localSheetId="1">#REF!</definedName>
    <definedName name="rapport_l20plus" localSheetId="2">#REF!</definedName>
    <definedName name="rapport_l20plus" localSheetId="3">#REF!</definedName>
    <definedName name="rapport_l20plus" localSheetId="4">#REF!</definedName>
    <definedName name="rapport_l20plus" localSheetId="5">#REF!</definedName>
    <definedName name="rapport_l20plus" localSheetId="6">#REF!</definedName>
    <definedName name="rapport_l20plus" localSheetId="7">#REF!</definedName>
    <definedName name="rapport_l20plus" localSheetId="8">#REF!</definedName>
    <definedName name="rapport_l20plus">#REF!</definedName>
    <definedName name="rapport_mannexe" localSheetId="37">#REF!</definedName>
    <definedName name="rapport_mannexe" localSheetId="39">#REF!</definedName>
    <definedName name="rapport_mannexe" localSheetId="43">#REF!</definedName>
    <definedName name="rapport_mannexe" localSheetId="11">#REF!</definedName>
    <definedName name="rapport_mannexe" localSheetId="13">#REF!</definedName>
    <definedName name="rapport_mannexe" localSheetId="14">#REF!</definedName>
    <definedName name="rapport_mannexe" localSheetId="0">#REF!</definedName>
    <definedName name="rapport_mannexe" localSheetId="1">#REF!</definedName>
    <definedName name="rapport_mannexe" localSheetId="2">#REF!</definedName>
    <definedName name="rapport_mannexe" localSheetId="3">#REF!</definedName>
    <definedName name="rapport_mannexe" localSheetId="4">#REF!</definedName>
    <definedName name="rapport_mannexe" localSheetId="5">#REF!</definedName>
    <definedName name="rapport_mannexe" localSheetId="6">#REF!</definedName>
    <definedName name="rapport_mannexe" localSheetId="7">#REF!</definedName>
    <definedName name="rapport_mannexe" localSheetId="8">#REF!</definedName>
    <definedName name="rapport_mannexe">#REF!</definedName>
    <definedName name="rapport_partscj" localSheetId="37">#REF!</definedName>
    <definedName name="rapport_partscj" localSheetId="11">#REF!</definedName>
    <definedName name="rapport_partscj" localSheetId="13">#REF!</definedName>
    <definedName name="rapport_partscj" localSheetId="14">#REF!</definedName>
    <definedName name="rapport_partscj" localSheetId="0">#REF!</definedName>
    <definedName name="rapport_partscj" localSheetId="1">#REF!</definedName>
    <definedName name="rapport_partscj" localSheetId="2">#REF!</definedName>
    <definedName name="rapport_partscj" localSheetId="3">#REF!</definedName>
    <definedName name="rapport_partscj" localSheetId="4">#REF!</definedName>
    <definedName name="rapport_partscj" localSheetId="5">#REF!</definedName>
    <definedName name="rapport_partscj" localSheetId="6">#REF!</definedName>
    <definedName name="rapport_partscj" localSheetId="7">#REF!</definedName>
    <definedName name="rapport_partscj" localSheetId="8">#REF!</definedName>
    <definedName name="rapport_partscj">#REF!</definedName>
    <definedName name="rapport_partsgh" localSheetId="37">#REF!</definedName>
    <definedName name="rapport_partsgh" localSheetId="11">#REF!</definedName>
    <definedName name="rapport_partsgh" localSheetId="13">#REF!</definedName>
    <definedName name="rapport_partsgh" localSheetId="14">#REF!</definedName>
    <definedName name="rapport_partsgh" localSheetId="0">#REF!</definedName>
    <definedName name="rapport_partsgh" localSheetId="1">#REF!</definedName>
    <definedName name="rapport_partsgh" localSheetId="2">#REF!</definedName>
    <definedName name="rapport_partsgh" localSheetId="3">#REF!</definedName>
    <definedName name="rapport_partsgh" localSheetId="4">#REF!</definedName>
    <definedName name="rapport_partsgh" localSheetId="5">#REF!</definedName>
    <definedName name="rapport_partsgh" localSheetId="6">#REF!</definedName>
    <definedName name="rapport_partsgh" localSheetId="7">#REF!</definedName>
    <definedName name="rapport_partsgh" localSheetId="8">#REF!</definedName>
    <definedName name="rapport_partsgh">#REF!</definedName>
    <definedName name="rapport_rescrmm" localSheetId="37">#REF!</definedName>
    <definedName name="rapport_rescrmm" localSheetId="11">#REF!</definedName>
    <definedName name="rapport_rescrmm" localSheetId="13">#REF!</definedName>
    <definedName name="rapport_rescrmm" localSheetId="14">#REF!</definedName>
    <definedName name="rapport_rescrmm" localSheetId="0">#REF!</definedName>
    <definedName name="rapport_rescrmm" localSheetId="1">#REF!</definedName>
    <definedName name="rapport_rescrmm" localSheetId="2">#REF!</definedName>
    <definedName name="rapport_rescrmm" localSheetId="3">#REF!</definedName>
    <definedName name="rapport_rescrmm" localSheetId="4">#REF!</definedName>
    <definedName name="rapport_rescrmm" localSheetId="5">#REF!</definedName>
    <definedName name="rapport_rescrmm" localSheetId="6">#REF!</definedName>
    <definedName name="rapport_rescrmm" localSheetId="7">#REF!</definedName>
    <definedName name="rapport_rescrmm" localSheetId="8">#REF!</definedName>
    <definedName name="rapport_rescrmm">#REF!</definedName>
    <definedName name="rapport_resproo" localSheetId="36">'A2'!$B$9:$J$9</definedName>
    <definedName name="rapport_resproo" localSheetId="39">#REF!</definedName>
    <definedName name="rapport_resproo" localSheetId="43">#REF!</definedName>
    <definedName name="rapport_resproo" localSheetId="11">#REF!</definedName>
    <definedName name="rapport_resproo" localSheetId="13">#REF!</definedName>
    <definedName name="rapport_resproo" localSheetId="14">#REF!</definedName>
    <definedName name="rapport_resproo" localSheetId="0">#REF!</definedName>
    <definedName name="rapport_resproo" localSheetId="1">#REF!</definedName>
    <definedName name="rapport_resproo" localSheetId="2">#REF!</definedName>
    <definedName name="rapport_resproo" localSheetId="3">#REF!</definedName>
    <definedName name="rapport_resproo" localSheetId="4">#REF!</definedName>
    <definedName name="rapport_resproo" localSheetId="5">#REF!</definedName>
    <definedName name="rapport_resproo" localSheetId="6">#REF!</definedName>
    <definedName name="rapport_resproo" localSheetId="7">#REF!</definedName>
    <definedName name="rapport_resproo" localSheetId="8">#REF!</definedName>
    <definedName name="rapport_resproo">#REF!</definedName>
    <definedName name="rapport_ressour">'A7'!$B$1:$K$8</definedName>
    <definedName name="rapport_resupro" localSheetId="37">#REF!</definedName>
    <definedName name="rapport_resupro" localSheetId="39">#REF!</definedName>
    <definedName name="rapport_resupro" localSheetId="43">#REF!</definedName>
    <definedName name="rapport_resupro" localSheetId="19">#REF!</definedName>
    <definedName name="rapport_resupro" localSheetId="20">#REF!</definedName>
    <definedName name="rapport_resupro" localSheetId="21">#REF!</definedName>
    <definedName name="rapport_resupro" localSheetId="22">#REF!</definedName>
    <definedName name="rapport_resupro" localSheetId="24">#REF!</definedName>
    <definedName name="rapport_resupro" localSheetId="25">#REF!</definedName>
    <definedName name="rapport_resupro" localSheetId="27">#REF!</definedName>
    <definedName name="rapport_resupro" localSheetId="11">#REF!</definedName>
    <definedName name="rapport_resupro" localSheetId="30">'[5]#REF'!$A$1:$J$29</definedName>
    <definedName name="rapport_resupro" localSheetId="13">#REF!</definedName>
    <definedName name="rapport_resupro" localSheetId="14">#REF!</definedName>
    <definedName name="rapport_resupro" localSheetId="15">#REF!</definedName>
    <definedName name="rapport_resupro" localSheetId="0">#REF!</definedName>
    <definedName name="rapport_resupro" localSheetId="1">#REF!</definedName>
    <definedName name="rapport_resupro" localSheetId="2">#REF!</definedName>
    <definedName name="rapport_resupro" localSheetId="3">#REF!</definedName>
    <definedName name="rapport_resupro" localSheetId="4">#REF!</definedName>
    <definedName name="rapport_resupro" localSheetId="5">#REF!</definedName>
    <definedName name="rapport_resupro" localSheetId="6">#REF!</definedName>
    <definedName name="rapport_resupro" localSheetId="7">#REF!</definedName>
    <definedName name="rapport_resupro" localSheetId="8">#REF!</definedName>
    <definedName name="rapport_resupro">#REF!</definedName>
    <definedName name="Seuil" localSheetId="0">[6]Macros!$G$14</definedName>
    <definedName name="Seuil">[7]Macros!$G$14</definedName>
    <definedName name="SortOrder" localSheetId="13">#REF!</definedName>
    <definedName name="SortOrder" localSheetId="14">#REF!</definedName>
    <definedName name="SortOrder" localSheetId="17">#REF!</definedName>
    <definedName name="SortOrder" localSheetId="0">#REF!</definedName>
    <definedName name="SortOrder" localSheetId="1">#REF!</definedName>
    <definedName name="SortOrder" localSheetId="2">#REF!</definedName>
    <definedName name="SortOrder" localSheetId="3">#REF!</definedName>
    <definedName name="SortOrder" localSheetId="4">#REF!</definedName>
    <definedName name="SortOrder" localSheetId="5">#REF!</definedName>
    <definedName name="SortOrder" localSheetId="6">#REF!</definedName>
    <definedName name="SortOrder" localSheetId="7">#REF!</definedName>
    <definedName name="SortOrder" localSheetId="8">#REF!</definedName>
    <definedName name="SortOrder">#REF!</definedName>
    <definedName name="STForeignEnd" localSheetId="13">#REF!</definedName>
    <definedName name="STForeignEnd" localSheetId="14">#REF!</definedName>
    <definedName name="STForeignEnd" localSheetId="0">#REF!</definedName>
    <definedName name="STForeignEnd" localSheetId="1">#REF!</definedName>
    <definedName name="STForeignEnd" localSheetId="2">#REF!</definedName>
    <definedName name="STForeignEnd" localSheetId="3">#REF!</definedName>
    <definedName name="STForeignEnd" localSheetId="4">#REF!</definedName>
    <definedName name="STForeignEnd" localSheetId="5">#REF!</definedName>
    <definedName name="STForeignEnd" localSheetId="6">#REF!</definedName>
    <definedName name="STForeignEnd" localSheetId="7">#REF!</definedName>
    <definedName name="STForeignEnd" localSheetId="8">#REF!</definedName>
    <definedName name="STForeignEnd">#REF!</definedName>
    <definedName name="StForeignStart" localSheetId="13">#REF!</definedName>
    <definedName name="StForeignStart" localSheetId="14">#REF!</definedName>
    <definedName name="StForeignStart" localSheetId="0">#REF!</definedName>
    <definedName name="StForeignStart" localSheetId="1">#REF!</definedName>
    <definedName name="StForeignStart" localSheetId="2">#REF!</definedName>
    <definedName name="StForeignStart" localSheetId="3">#REF!</definedName>
    <definedName name="StForeignStart" localSheetId="4">#REF!</definedName>
    <definedName name="StForeignStart" localSheetId="5">#REF!</definedName>
    <definedName name="StForeignStart" localSheetId="6">#REF!</definedName>
    <definedName name="StForeignStart" localSheetId="7">#REF!</definedName>
    <definedName name="StForeignStart" localSheetId="8">#REF!</definedName>
    <definedName name="StForeignStart">#REF!</definedName>
    <definedName name="STLocalEnd" localSheetId="13">#REF!</definedName>
    <definedName name="STLocalEnd" localSheetId="14">#REF!</definedName>
    <definedName name="STLocalEnd" localSheetId="0">#REF!</definedName>
    <definedName name="STLocalEnd" localSheetId="1">#REF!</definedName>
    <definedName name="STLocalEnd" localSheetId="2">#REF!</definedName>
    <definedName name="STLocalEnd" localSheetId="3">#REF!</definedName>
    <definedName name="STLocalEnd" localSheetId="4">#REF!</definedName>
    <definedName name="STLocalEnd" localSheetId="5">#REF!</definedName>
    <definedName name="STLocalEnd" localSheetId="6">#REF!</definedName>
    <definedName name="STLocalEnd" localSheetId="7">#REF!</definedName>
    <definedName name="STLocalEnd" localSheetId="8">#REF!</definedName>
    <definedName name="STLocalEnd">#REF!</definedName>
    <definedName name="STLocalStart" localSheetId="13">#REF!</definedName>
    <definedName name="STLocalStart" localSheetId="14">#REF!</definedName>
    <definedName name="STLocalStart" localSheetId="0">#REF!</definedName>
    <definedName name="STLocalStart" localSheetId="1">#REF!</definedName>
    <definedName name="STLocalStart" localSheetId="2">#REF!</definedName>
    <definedName name="STLocalStart" localSheetId="3">#REF!</definedName>
    <definedName name="STLocalStart" localSheetId="4">#REF!</definedName>
    <definedName name="STLocalStart" localSheetId="5">#REF!</definedName>
    <definedName name="STLocalStart" localSheetId="6">#REF!</definedName>
    <definedName name="STLocalStart" localSheetId="7">#REF!</definedName>
    <definedName name="STLocalStart" localSheetId="8">#REF!</definedName>
    <definedName name="STLocalStart">#REF!</definedName>
    <definedName name="Ticker" localSheetId="0">[1]Main!$B$7</definedName>
    <definedName name="Ticker">[2]Main!$B$7</definedName>
    <definedName name="tt" localSheetId="13">#REF!</definedName>
    <definedName name="tt" localSheetId="14">#REF!</definedName>
    <definedName name="tt" localSheetId="17">#REF!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#REF!</definedName>
    <definedName name="tt" localSheetId="6">#REF!</definedName>
    <definedName name="tt" localSheetId="7">#REF!</definedName>
    <definedName name="tt" localSheetId="8">#REF!</definedName>
    <definedName name="tt">#REF!</definedName>
    <definedName name="_xlnm.Print_Area" localSheetId="45">'A11'!$A$1:$G$74</definedName>
    <definedName name="_xlnm.Print_Area" localSheetId="40">'A6'!$B$2:$O$43</definedName>
    <definedName name="_xlnm.Print_Area" localSheetId="42">'A8'!$B$1:$K$11</definedName>
    <definedName name="_xlnm.Print_Area" localSheetId="18">'G11'!$A$1:$M$28</definedName>
    <definedName name="_xlnm.Print_Area" localSheetId="19">'G12'!$A$1:$X$28</definedName>
    <definedName name="_xlnm.Print_Area" localSheetId="20">'G13'!$A$1:$R$37</definedName>
    <definedName name="_xlnm.Print_Area" localSheetId="21">'G14'!$A$1:$AM$35</definedName>
    <definedName name="_xlnm.Print_Area" localSheetId="22">'G15'!$A$1:$AE$42</definedName>
    <definedName name="_xlnm.Print_Area" localSheetId="24">'G16'!$A$1:$AF$48</definedName>
    <definedName name="_xlnm.Print_Area" localSheetId="25">'G17'!$A$1:$L$30</definedName>
    <definedName name="_xlnm.Print_Area" localSheetId="26">'G18'!$A$1:$I$39</definedName>
    <definedName name="_xlnm.Print_Area" localSheetId="27">'G19'!$A$1:$AM$40</definedName>
    <definedName name="_xlnm.Print_Area" localSheetId="11">'G2'!$A$2:$P$40</definedName>
    <definedName name="_xlnm.Print_Area" localSheetId="29">'G21'!$B$11:$Q$32</definedName>
    <definedName name="_xlnm.Print_Area" localSheetId="30">'G22'!$A$1:$N$40</definedName>
    <definedName name="_xlnm.Print_Area" localSheetId="31">'G23'!$A$1:$W$36</definedName>
    <definedName name="_xlnm.Print_Area" localSheetId="32">'G24'!$A$1:$AP$41</definedName>
    <definedName name="_xlnm.Print_Area" localSheetId="33">'G25'!$A$1:$T$22</definedName>
    <definedName name="_xlnm.Print_Area" localSheetId="34">'G26'!$A$1:$K$19</definedName>
    <definedName name="_xlnm.Print_Area" localSheetId="12">'G3-4'!$B$2:$Q$30</definedName>
    <definedName name="_xlnm.Print_Area" localSheetId="13">'G5'!$B$1:$Q$34</definedName>
    <definedName name="_xlnm.Print_Area" localSheetId="14">'G6'!$B$1:$Q$40</definedName>
    <definedName name="_xlnm.Print_Area" localSheetId="23">'T10'!$A$1:$F$13</definedName>
    <definedName name="_xlnm.Print_Area" localSheetId="6">'T6'!$A$1:$G$34</definedName>
  </definedNames>
  <calcPr calcId="145621"/>
</workbook>
</file>

<file path=xl/calcChain.xml><?xml version="1.0" encoding="utf-8"?>
<calcChain xmlns="http://schemas.openxmlformats.org/spreadsheetml/2006/main">
  <c r="C21" i="47" l="1"/>
  <c r="D21" i="47" s="1"/>
  <c r="C22" i="47"/>
  <c r="D22" i="47" s="1"/>
  <c r="C23" i="47"/>
  <c r="D23" i="47" s="1"/>
  <c r="C24" i="47"/>
  <c r="D24" i="47" s="1"/>
  <c r="C20" i="47"/>
  <c r="D20" i="47" s="1"/>
  <c r="C23" i="137"/>
  <c r="D23" i="137" s="1"/>
  <c r="C24" i="137"/>
  <c r="D24" i="137" s="1"/>
  <c r="C25" i="137"/>
  <c r="D25" i="137" s="1"/>
  <c r="C26" i="137"/>
  <c r="D26" i="137" s="1"/>
  <c r="C27" i="137"/>
  <c r="D27" i="137" s="1"/>
  <c r="C22" i="137"/>
  <c r="D22" i="137" s="1"/>
  <c r="F35" i="151" l="1"/>
  <c r="E35" i="151"/>
  <c r="D35" i="151"/>
  <c r="C35" i="151"/>
  <c r="G34" i="151"/>
  <c r="G33" i="151"/>
  <c r="G32" i="151"/>
  <c r="G31" i="151"/>
  <c r="G30" i="151"/>
  <c r="G29" i="151"/>
  <c r="G28" i="151"/>
  <c r="G27" i="151"/>
  <c r="G26" i="151"/>
  <c r="G25" i="151"/>
  <c r="G24" i="151"/>
  <c r="G23" i="151"/>
  <c r="G22" i="151"/>
  <c r="G21" i="151"/>
  <c r="G20" i="151"/>
  <c r="G19" i="151"/>
  <c r="G18" i="151"/>
  <c r="G17" i="151"/>
  <c r="G16" i="151"/>
  <c r="G15" i="151"/>
  <c r="G14" i="151"/>
  <c r="G13" i="151"/>
  <c r="G12" i="151"/>
  <c r="G11" i="151"/>
  <c r="G10" i="151"/>
  <c r="G9" i="151"/>
  <c r="G8" i="151"/>
  <c r="G7" i="151"/>
  <c r="G35" i="151" s="1"/>
  <c r="G6" i="151"/>
  <c r="G5" i="151"/>
  <c r="G13" i="150"/>
  <c r="F13" i="150"/>
  <c r="E13" i="150"/>
  <c r="D13" i="150"/>
  <c r="C13" i="150"/>
  <c r="F34" i="149"/>
  <c r="E34" i="149"/>
  <c r="D34" i="149"/>
  <c r="C34" i="149"/>
  <c r="G33" i="149"/>
  <c r="G32" i="149"/>
  <c r="G31" i="149"/>
  <c r="G30" i="149"/>
  <c r="G29" i="149"/>
  <c r="G28" i="149"/>
  <c r="G27" i="149"/>
  <c r="G26" i="149"/>
  <c r="G25" i="149"/>
  <c r="G24" i="149"/>
  <c r="G23" i="149"/>
  <c r="G22" i="149"/>
  <c r="G21" i="149"/>
  <c r="G20" i="149"/>
  <c r="G19" i="149"/>
  <c r="G18" i="149"/>
  <c r="G17" i="149"/>
  <c r="G16" i="149"/>
  <c r="G15" i="149"/>
  <c r="G14" i="149"/>
  <c r="G13" i="149"/>
  <c r="G12" i="149"/>
  <c r="G11" i="149"/>
  <c r="G10" i="149"/>
  <c r="G9" i="149"/>
  <c r="G8" i="149"/>
  <c r="G7" i="149"/>
  <c r="G6" i="149"/>
  <c r="G5" i="149"/>
  <c r="G34" i="149" s="1"/>
  <c r="J44" i="147"/>
  <c r="I44" i="147"/>
  <c r="H44" i="147"/>
  <c r="G44" i="147"/>
  <c r="F44" i="147"/>
  <c r="E44" i="147"/>
  <c r="D44" i="147"/>
  <c r="C44" i="147"/>
  <c r="J39" i="147"/>
  <c r="I39" i="147"/>
  <c r="J36" i="147"/>
  <c r="I36" i="147"/>
  <c r="H36" i="147"/>
  <c r="G36" i="147"/>
  <c r="J34" i="147"/>
  <c r="I34" i="147"/>
  <c r="H34" i="147"/>
  <c r="G34" i="147"/>
  <c r="F34" i="147"/>
  <c r="J28" i="147"/>
  <c r="I28" i="147"/>
  <c r="H28" i="147"/>
  <c r="G28" i="147"/>
  <c r="F28" i="147"/>
  <c r="E28" i="147"/>
  <c r="D28" i="147"/>
  <c r="C28" i="147"/>
  <c r="J25" i="147"/>
  <c r="J24" i="147"/>
  <c r="J18" i="147"/>
  <c r="I18" i="147"/>
  <c r="H18" i="147"/>
  <c r="G18" i="147"/>
  <c r="F18" i="147"/>
  <c r="E18" i="147"/>
  <c r="D18" i="147"/>
  <c r="C18" i="147"/>
  <c r="J9" i="147"/>
  <c r="I9" i="147"/>
  <c r="H9" i="147"/>
  <c r="G9" i="147"/>
  <c r="F9" i="147"/>
  <c r="E9" i="147"/>
  <c r="D9" i="147"/>
  <c r="C9" i="147"/>
  <c r="J6" i="147"/>
  <c r="I6" i="147"/>
  <c r="H6" i="147"/>
  <c r="G6" i="147"/>
  <c r="F6" i="147"/>
  <c r="E6" i="147"/>
  <c r="D6" i="147"/>
  <c r="C6" i="147"/>
  <c r="J5" i="147"/>
  <c r="I5" i="147"/>
  <c r="H5" i="147"/>
  <c r="G5" i="147"/>
  <c r="G4" i="147" s="1"/>
  <c r="F5" i="147"/>
  <c r="E5" i="147"/>
  <c r="D5" i="147"/>
  <c r="D4" i="147" s="1"/>
  <c r="C5" i="147"/>
  <c r="C4" i="147" s="1"/>
  <c r="J4" i="147"/>
  <c r="I4" i="147"/>
  <c r="H4" i="147"/>
  <c r="F4" i="147"/>
  <c r="E4" i="147"/>
  <c r="L14" i="146"/>
  <c r="K14" i="146"/>
  <c r="J14" i="146"/>
  <c r="I14" i="146"/>
  <c r="H14" i="146"/>
  <c r="G14" i="146"/>
  <c r="F14" i="146"/>
  <c r="E14" i="146"/>
  <c r="D14" i="146"/>
  <c r="C14" i="146"/>
  <c r="I16" i="145"/>
  <c r="G16" i="145"/>
  <c r="F16" i="145"/>
  <c r="E16" i="145"/>
  <c r="D16" i="145"/>
  <c r="C16" i="145"/>
  <c r="H15" i="145"/>
  <c r="H13" i="145"/>
  <c r="H12" i="145"/>
  <c r="H10" i="145"/>
  <c r="H9" i="145"/>
  <c r="H8" i="145"/>
  <c r="H7" i="145"/>
  <c r="H6" i="145"/>
  <c r="H16" i="145" s="1"/>
  <c r="J15" i="144"/>
  <c r="J11" i="144"/>
  <c r="J4" i="144"/>
</calcChain>
</file>

<file path=xl/sharedStrings.xml><?xml version="1.0" encoding="utf-8"?>
<sst xmlns="http://schemas.openxmlformats.org/spreadsheetml/2006/main" count="1591" uniqueCount="802">
  <si>
    <t>Commentaires</t>
  </si>
  <si>
    <t>Produit net bancaire</t>
  </si>
  <si>
    <t>Résultat d'exploitation</t>
  </si>
  <si>
    <t>En milliards d'euros</t>
  </si>
  <si>
    <t>Résultat brut d'exploitation</t>
  </si>
  <si>
    <t>En %</t>
  </si>
  <si>
    <t>Population</t>
  </si>
  <si>
    <t>Provisions</t>
  </si>
  <si>
    <t>Crédits à la clientèle</t>
  </si>
  <si>
    <t>Comptes d'épargne à régime spécial</t>
  </si>
  <si>
    <t>Comptes ordinaires créditeurs</t>
  </si>
  <si>
    <t>Titres de l'activité de portefeuille</t>
  </si>
  <si>
    <t>Obligations</t>
  </si>
  <si>
    <t>Titres de créances négociables</t>
  </si>
  <si>
    <t>Titres du marché interbancaire</t>
  </si>
  <si>
    <t>Valeurs immobilisées</t>
  </si>
  <si>
    <t>Ressources de la clientèle</t>
  </si>
  <si>
    <t>Les dettes représentées par un titre</t>
  </si>
  <si>
    <t xml:space="preserve">Ensemble de l'activité </t>
  </si>
  <si>
    <t>Ensemble des établissements de crédit</t>
  </si>
  <si>
    <t xml:space="preserve">Total de situation </t>
  </si>
  <si>
    <t>Ensemble de l'activité</t>
  </si>
  <si>
    <t>Opérations sur titres</t>
  </si>
  <si>
    <t>Divers</t>
  </si>
  <si>
    <t xml:space="preserve">Opérations sur titres </t>
  </si>
  <si>
    <t>Provisions, capitaux propres et report nouveau</t>
  </si>
  <si>
    <t xml:space="preserve">Divers </t>
  </si>
  <si>
    <t>en milliards d'euros</t>
  </si>
  <si>
    <t>Comptes à terme</t>
  </si>
  <si>
    <t>PEL – CEL</t>
  </si>
  <si>
    <t>Plans épargne populaire</t>
  </si>
  <si>
    <t>Livrets ordinaires</t>
  </si>
  <si>
    <t>Livrets de développement durable</t>
  </si>
  <si>
    <t>Livrets d'épargne populaire</t>
  </si>
  <si>
    <t>Livrets jeunes</t>
  </si>
  <si>
    <t>TOTAL</t>
  </si>
  <si>
    <t>Concours à l'économie par type de crédit</t>
  </si>
  <si>
    <t>Crédits à l'habitat</t>
  </si>
  <si>
    <t>Crédits à l'équipement</t>
  </si>
  <si>
    <t>Crédits de trésorerie</t>
  </si>
  <si>
    <t>Crédit-bail</t>
  </si>
  <si>
    <t>Cptes ordinaires débiteurs</t>
  </si>
  <si>
    <t>Crédits export</t>
  </si>
  <si>
    <t>Créances commerciales</t>
  </si>
  <si>
    <t>Autres crédits</t>
  </si>
  <si>
    <t xml:space="preserve">Total des concours </t>
  </si>
  <si>
    <t>Sociétés non financières</t>
  </si>
  <si>
    <t>Entrepreneurs individuels</t>
  </si>
  <si>
    <t>Particuliers</t>
  </si>
  <si>
    <t>Non-résidents</t>
  </si>
  <si>
    <t>Transaction</t>
  </si>
  <si>
    <t>Placement</t>
  </si>
  <si>
    <t>Investissement</t>
  </si>
  <si>
    <t>Total</t>
  </si>
  <si>
    <t xml:space="preserve"> </t>
  </si>
  <si>
    <t>Autres dettes</t>
  </si>
  <si>
    <t>Créances nettes</t>
  </si>
  <si>
    <t>Evolution des opérations interbancaires</t>
  </si>
  <si>
    <t>Résultat net</t>
  </si>
  <si>
    <t>Coefficient net d'exploitation</t>
  </si>
  <si>
    <t>Soldes intermédiares de gestion</t>
  </si>
  <si>
    <t>En montant</t>
  </si>
  <si>
    <t xml:space="preserve">Sociétés non financières </t>
  </si>
  <si>
    <t>Assurances</t>
  </si>
  <si>
    <t>Administrations publiques</t>
  </si>
  <si>
    <t>Activité</t>
  </si>
  <si>
    <t>A partir juin 2010 données SURFI</t>
  </si>
  <si>
    <t>Présentation de l'état:</t>
  </si>
  <si>
    <t>Présentation des états</t>
  </si>
  <si>
    <t>Ensemble de l'activité métropolitaine</t>
  </si>
  <si>
    <t>Ensemble de l'activité (toutes zones et Résidents non résidents)</t>
  </si>
  <si>
    <t>Evolution des encours douteux crédits à l'habitat</t>
  </si>
  <si>
    <t>Poids des douteux dans l'encours (a)</t>
  </si>
  <si>
    <t>BAFI  (état 4014 et 4015) et SURFI (état CLIENT_RE et CLIENT_NR passifs)</t>
  </si>
  <si>
    <t>BAFI  (états 4000/4100) et SURFI (état Situation)</t>
  </si>
  <si>
    <t>http://www.banque-france.fr/e-surfi/tableaux/htm/CPTE-RESU-tableau.htm</t>
  </si>
  <si>
    <t>Source :</t>
  </si>
  <si>
    <t>Population :</t>
  </si>
  <si>
    <t>Source  :</t>
  </si>
  <si>
    <t>Activité :</t>
  </si>
  <si>
    <t>Données sociales BAFI  (états 4000/4100) et SURFI (état Situation)</t>
  </si>
  <si>
    <t>Données sociales BAFI  (état 4014 et 4015) et SURFI (état CLIENT_RE et CLIENT_NR actifs)</t>
  </si>
  <si>
    <t>Données sociales BAFI  (état 4014 et 4015) et SURFI (état CLIENT_RE et CLIENT_NR)</t>
  </si>
  <si>
    <t>Autres comptes d'ép. à régime spécial</t>
  </si>
  <si>
    <t>Créances douteuses</t>
  </si>
  <si>
    <t xml:space="preserve">Commentaires : </t>
  </si>
  <si>
    <t>Données sociales agrégées BAFI  (états 4080 et SURFI (état CPTE-RESU)</t>
  </si>
  <si>
    <t>Même périmètre qu'annexe 1</t>
  </si>
  <si>
    <t>Capitaux moyens sauf pour Coefficient net d'exploittaion</t>
  </si>
  <si>
    <t>Mêmes documents</t>
  </si>
  <si>
    <t>Hors clientèle financière</t>
  </si>
  <si>
    <t>Présentation état:</t>
  </si>
  <si>
    <t>Ensemble de l'activité métropolitaine et ensemble de l'activité</t>
  </si>
  <si>
    <t>Données sociales agrégées BAFI  (états 4000/4100/4080) et SURFI (état Situation/CPTE-RESU)</t>
  </si>
  <si>
    <t>Données sociales agrégées BAFI  (états 4080/4180) et SURFI (état Cpte_Resu)</t>
  </si>
  <si>
    <t>Métropole ( Résidents non résidents)</t>
  </si>
  <si>
    <t>Commentaire:</t>
  </si>
  <si>
    <t>Les ratios sont calculés sur la base des capitaux moyens.</t>
  </si>
  <si>
    <t>Ensemble des entreprises d'investissement</t>
  </si>
  <si>
    <t xml:space="preserve">* L'état  ici présenté est celui actuellement en vigueur comme pour tous les onglets présentant des données sociales. </t>
  </si>
  <si>
    <t>déc. 06</t>
  </si>
  <si>
    <t>déc. 08</t>
  </si>
  <si>
    <t>déc. 09</t>
  </si>
  <si>
    <t>déc. 10</t>
  </si>
  <si>
    <t>déc. 11</t>
  </si>
  <si>
    <t>déc. 12</t>
  </si>
  <si>
    <t>(en milliards d'euros)</t>
  </si>
  <si>
    <t>Ratio Crédits / Ressources clientèle</t>
  </si>
  <si>
    <t>Ratio Crédits / Ressources clientèle hors ressources centralisées à la Caisse des Dépôts</t>
  </si>
  <si>
    <t>* au titre principalement des livrets A, LDD et livrets d'épargne populaire (capitalisation des intérêts comprise)</t>
  </si>
  <si>
    <t>Livrets A et bleus</t>
  </si>
  <si>
    <t>Échéance :</t>
  </si>
  <si>
    <t>Coefficient de liquidité :</t>
  </si>
  <si>
    <t>Part du passif en devises dans le total bilan</t>
  </si>
  <si>
    <t>Part de l'actif en devises dans le total bilan</t>
  </si>
  <si>
    <t>Clientèle financière</t>
  </si>
  <si>
    <t xml:space="preserve">Autres </t>
  </si>
  <si>
    <t>Total ressources clientèle</t>
  </si>
  <si>
    <t>Répartition par agent économique</t>
  </si>
  <si>
    <t>Ménages</t>
  </si>
  <si>
    <t>Sociétés d'assurances et fonds de pension</t>
  </si>
  <si>
    <t>Total clientèle non financière</t>
  </si>
  <si>
    <t>Les crédits en devises des résidents</t>
  </si>
  <si>
    <t>Activité en France</t>
  </si>
  <si>
    <t>France</t>
  </si>
  <si>
    <t>Principaux ratios relatifs à l'activité et aux résultats</t>
  </si>
  <si>
    <t>Chiffres clés relatifs aux résultats</t>
  </si>
  <si>
    <t>Chiffres clés relatifs à l’activité</t>
  </si>
  <si>
    <t>Activité via les succursales à l'étranger</t>
  </si>
  <si>
    <t>Les crédits en devises accordés à la clientèle non financière résidente</t>
  </si>
  <si>
    <t>Opérations de trésorerie et interbancaires</t>
  </si>
  <si>
    <t>Total opérations interbancaires au passif</t>
  </si>
  <si>
    <t>Total opérations interbancaires à l'actif</t>
  </si>
  <si>
    <t>Q1</t>
  </si>
  <si>
    <t>Médiane</t>
  </si>
  <si>
    <t>Q3</t>
  </si>
  <si>
    <t>Ratio agrégé</t>
  </si>
  <si>
    <t>déc. 00</t>
  </si>
  <si>
    <t>déc. 01</t>
  </si>
  <si>
    <t>déc. 02</t>
  </si>
  <si>
    <t>déc. 03</t>
  </si>
  <si>
    <t>déc. 04</t>
  </si>
  <si>
    <t>déc. 05</t>
  </si>
  <si>
    <t>déc. 07</t>
  </si>
  <si>
    <t>Dotations nettes aux provisions pour risques et charges (échelle de gauche)</t>
  </si>
  <si>
    <t>Dotations nettes aux provisions et pertes sur créances irrécupérables (échelle de gauche)</t>
  </si>
  <si>
    <t>Ratio coût du risque/résultat brut d'exploitation (échelle de droite)</t>
  </si>
  <si>
    <t>déc. 98</t>
  </si>
  <si>
    <t>déc. 99</t>
  </si>
  <si>
    <t>2007</t>
  </si>
  <si>
    <t>2008</t>
  </si>
  <si>
    <t>2009</t>
  </si>
  <si>
    <t>2010</t>
  </si>
  <si>
    <t>2011</t>
  </si>
  <si>
    <t>2012</t>
  </si>
  <si>
    <t>mars</t>
  </si>
  <si>
    <t>juin</t>
  </si>
  <si>
    <t>sept.</t>
  </si>
  <si>
    <t>déc.</t>
  </si>
  <si>
    <t xml:space="preserve">déc. </t>
  </si>
  <si>
    <t>Autres agents (a)</t>
  </si>
  <si>
    <t>déc. 13</t>
  </si>
  <si>
    <t>2013</t>
  </si>
  <si>
    <t xml:space="preserve">Données SURFI </t>
  </si>
  <si>
    <t>Données SURFI</t>
  </si>
  <si>
    <t>Données sociales agrégées SURFI (état SITUATION)</t>
  </si>
  <si>
    <t>Données sociales agrégées SURFI (état Cpte_Resu)</t>
  </si>
  <si>
    <t>Données sociales agrégées SURFI (état Situation)</t>
  </si>
  <si>
    <t>Données sociales agrégées SURFI (état CLIENT_RE et CLIENT_NR actifs)</t>
  </si>
  <si>
    <t>Données sociales agrégées SURFI (état CLIENT_RE et CLIENT_NR passifs)</t>
  </si>
  <si>
    <t>Données sociales agrégées SURFI (état CPTE-RESU)</t>
  </si>
  <si>
    <t xml:space="preserve">                                                                                  </t>
  </si>
  <si>
    <t xml:space="preserve">                                  </t>
  </si>
  <si>
    <t>PNB (échelle de droite)</t>
  </si>
  <si>
    <t>Taux de provisionnement (échelle de droite)</t>
  </si>
  <si>
    <t>Créances douteuses brutes clientèle (échelle de gauche)</t>
  </si>
  <si>
    <t>Ensemble de l'activité France</t>
  </si>
  <si>
    <t>Enquête ACPR crédit à l'habitat</t>
  </si>
  <si>
    <t>Crédits à la clientèle (eg)</t>
  </si>
  <si>
    <t>Ressources de la clientèle (eg)</t>
  </si>
  <si>
    <t>Ratio Crédits/ dépôts (ed)</t>
  </si>
  <si>
    <t>Créances douteuses brutes (eg)</t>
  </si>
  <si>
    <t>Taux de provisionnement global (ed)</t>
  </si>
  <si>
    <t>Variation 2014/2013</t>
  </si>
  <si>
    <t>2014</t>
  </si>
  <si>
    <t>VARIATION 2014/2013</t>
  </si>
  <si>
    <t>déc. 14</t>
  </si>
  <si>
    <t>Actif en devises (échelle de droite)</t>
  </si>
  <si>
    <t>Passif en devises (échelle de droite)</t>
  </si>
  <si>
    <t>Prêts interbancaires (eg)</t>
  </si>
  <si>
    <t>Prêts en pension livrée (eg)</t>
  </si>
  <si>
    <t>Emprunts interbancaires (eg)</t>
  </si>
  <si>
    <t>Emprunts en pension livrée (eg)</t>
  </si>
  <si>
    <t>date</t>
  </si>
  <si>
    <t>taux_change_euro_dollar</t>
  </si>
  <si>
    <t>échantillon de banques représentant près de 96% des encours de crédits à l'habitat aux particuliers au 31 décembre 2014</t>
  </si>
  <si>
    <t>http://www.acpr.banque-france.fr/etudes/toutes-les-etudes.html</t>
  </si>
  <si>
    <t>Total actif  (échelle de gauche)</t>
  </si>
  <si>
    <t>Ratio PNB / Total actif moyen</t>
  </si>
  <si>
    <t>Nombre de succursales d'établissements de crédit, d'entreprises d'investissement et d'établissements de paiement ouvertes en France</t>
  </si>
  <si>
    <t>taux de variation du taux de change dollars euros</t>
  </si>
  <si>
    <t>taux de variation du passif en devises</t>
  </si>
  <si>
    <t>Durée</t>
  </si>
  <si>
    <t>&lt;= 1 mois</t>
  </si>
  <si>
    <t>]1 mois , 3 mois]</t>
  </si>
  <si>
    <t>]3 mois , 6 mois]</t>
  </si>
  <si>
    <t>]6 mois , 1 an]</t>
  </si>
  <si>
    <t>]1 an , 5 ans]</t>
  </si>
  <si>
    <t>&gt; 5 ans</t>
  </si>
  <si>
    <t>NB : données non corrigées des encours titrisés </t>
  </si>
  <si>
    <t>Ratio résultat d'exploitation / total actif moyen</t>
  </si>
  <si>
    <t>Graphique 2: Soldes intermédiaires de gestion</t>
  </si>
  <si>
    <t>Portefeuille titres des établissements de crédit</t>
  </si>
  <si>
    <t>Sommaire</t>
  </si>
  <si>
    <t>Tab/Graph</t>
  </si>
  <si>
    <t>Nom</t>
  </si>
  <si>
    <t>G1</t>
  </si>
  <si>
    <t>G2</t>
  </si>
  <si>
    <t>G7</t>
  </si>
  <si>
    <t>G8</t>
  </si>
  <si>
    <t>G11</t>
  </si>
  <si>
    <t>G12</t>
  </si>
  <si>
    <t>G13</t>
  </si>
  <si>
    <t>G14</t>
  </si>
  <si>
    <t>G15</t>
  </si>
  <si>
    <t>G16</t>
  </si>
  <si>
    <t>G17</t>
  </si>
  <si>
    <t>G18</t>
  </si>
  <si>
    <t>G19</t>
  </si>
  <si>
    <t>G20</t>
  </si>
  <si>
    <t>G21</t>
  </si>
  <si>
    <t>G22</t>
  </si>
  <si>
    <t>G23</t>
  </si>
  <si>
    <t>Les chiffres du marché français de la Banque - rapport chiffres 2014</t>
  </si>
  <si>
    <t>T1</t>
  </si>
  <si>
    <t>T2</t>
  </si>
  <si>
    <t>T3</t>
  </si>
  <si>
    <t>T4</t>
  </si>
  <si>
    <t>T5</t>
  </si>
  <si>
    <t>T6</t>
  </si>
  <si>
    <t>T7</t>
  </si>
  <si>
    <t>T8</t>
  </si>
  <si>
    <t>Retour menu</t>
  </si>
  <si>
    <t>T9</t>
  </si>
  <si>
    <t>T10</t>
  </si>
  <si>
    <t>G3-4</t>
  </si>
  <si>
    <t>G9-10</t>
  </si>
  <si>
    <t>G24</t>
  </si>
  <si>
    <t>G25</t>
  </si>
  <si>
    <t>G26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</si>
  <si>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</si>
  <si>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</si>
  <si>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</si>
  <si>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</si>
  <si>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</si>
  <si>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</si>
  <si>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</si>
  <si>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</si>
  <si>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</si>
  <si>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</si>
  <si>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</si>
  <si>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</si>
  <si>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Annexe 5 - Bilan agrégé des établissements de crédit</t>
  </si>
  <si>
    <t>Annexe 6 - Évolution du total de bilan des établissements de crédit</t>
  </si>
  <si>
    <t>Annexe 8 - Crédits à la clientèle non financière : par secteur bénéficiaire et type de crédit</t>
  </si>
  <si>
    <t>Annexe 9 - Engagements de hors-bilan des établissements de crédit</t>
  </si>
  <si>
    <t>Avant juin 2010 données BAFI</t>
  </si>
  <si>
    <t>Tableau 1 - Évolution du nombre des EC en France et à Monaco, des SF, EI et EP en France</t>
  </si>
  <si>
    <t>Tableau 2 - Répartition des EC et des SF à capitaux français par nature d’actionnariat à fin 2014</t>
  </si>
  <si>
    <t>Tableau 3 - Répartition des EC et des SF sous contrôle étranger par nature d’actionnariat et par origine géographique à fin 2014</t>
  </si>
  <si>
    <t>Tableau 4 - La présence étrangère en France : évolution des différentes formes d’implantations</t>
  </si>
  <si>
    <t>Tableau 5 - Nombre de succursales d’EC, d’EI et d’EP ouvertes en France</t>
  </si>
  <si>
    <t>Tableau 6 - Nombre de déclarations de libre prestation de services (LPS) par des établissements étrangers, recensées en France au 31 décembre 2014</t>
  </si>
  <si>
    <t>Tableau 7 - Nombre de succursales d’EC, d’EI et d’EP, d’origine française, ouvertes dans d’autres pays de l’EEE</t>
  </si>
  <si>
    <t>Tableau 8 - Nombre de déclarations de LPS en vigueur au 31 décembre 2014</t>
  </si>
  <si>
    <t>Graphique 1 - La concentration du système bancaire</t>
  </si>
  <si>
    <t>Tableau 9 - Compte de résultat simplifié des établissements de crédit</t>
  </si>
  <si>
    <t>Graphique 2 Principaux soldes intermédiaires de gestion, évolution en milliards d’euros ou en variation relative en 2014 par rapport à 2013</t>
  </si>
  <si>
    <t>Graphique 3 - PNB et total de bilan</t>
  </si>
  <si>
    <t>Graphique 3 - PNB et total de bilan 
Graphique 4 - Résultat d’exploitation et total de bilan</t>
  </si>
  <si>
    <t>Graphique 4 - Résultat d’exploitation et total de bilan</t>
  </si>
  <si>
    <t>Graphique 5 - Coefficient net d’exploitation</t>
  </si>
  <si>
    <t>G5</t>
  </si>
  <si>
    <t>G6</t>
  </si>
  <si>
    <t>Graphique 6 - Dispersion du coefficient net d’exploitation</t>
  </si>
  <si>
    <t>Graphique 7 Les composantes du passif</t>
  </si>
  <si>
    <t>Graphique 7 - Les composantes du passif</t>
  </si>
  <si>
    <t>Graphique 8 La maturité résiduelle de l’encours de titres émis</t>
  </si>
  <si>
    <t>Graphique 8 - La maturité résiduelle de l’encours de titres émis</t>
  </si>
  <si>
    <t>Graphique 9 Part des opérations en devises au bilan</t>
  </si>
  <si>
    <t>Graphique 10 Taux de variation du passif en devises et du taux de change du dollar</t>
  </si>
  <si>
    <t>Graphique 9 - Part des opérations en devises au bilan
Graphique 10 - Taux de variation du passif en devises et du taux de change du dollar</t>
  </si>
  <si>
    <t>Graphique 11 Les opérations interbancaires (uniquement EC)</t>
  </si>
  <si>
    <t>Graphique 11 - Les opérations interbancaires (uniquement EC)</t>
  </si>
  <si>
    <t>Graphique 12 Les ressources émanant de la clientèle</t>
  </si>
  <si>
    <t>Graphique 12 - Les ressources émanant de la clientèle</t>
  </si>
  <si>
    <t>Graphique 13 Les comptes d’épargne à régime spécial</t>
  </si>
  <si>
    <t>Graphique 13 - Les comptes d’épargne à régime spécial</t>
  </si>
  <si>
    <t>Graphique 14 Les dettes représentées par un titre</t>
  </si>
  <si>
    <t>Graphique 14 - Les dettes représentées par un titre</t>
  </si>
  <si>
    <t>Graphique 15 Les composantes de l’actif</t>
  </si>
  <si>
    <t>Graphique 15 - Les composantes de l’actif</t>
  </si>
  <si>
    <t>Tableau 10 Crédits à la clientèle selon les différents périmètres</t>
  </si>
  <si>
    <t>Tableau 10 - Crédits à la clientèle selon les différents périmètres</t>
  </si>
  <si>
    <t>Graphique 16 Les opérations de crédit à la clientèle non financière résidente par type de crédit au bilan des banques</t>
  </si>
  <si>
    <t>Graphique 16 - Les opérations de crédit à la clientèle non financière résidente par type de crédit au bilan des banques</t>
  </si>
  <si>
    <t>Graphique 17 Les opérations de crédits à la clientèle non financière par catégorie d’agents</t>
  </si>
  <si>
    <t>Graphique 17 - Les opérations de crédits à la clientèle non financière par catégorie d’agents</t>
  </si>
  <si>
    <t>Graphique 18 Crédits en devises accordés à la clientèle non financière résidente</t>
  </si>
  <si>
    <t>Graphique 18 - Crédits en devises accordés à la clientèle non financière résidente</t>
  </si>
  <si>
    <t>Graphique 19 Le portefeuille titres des établissements de crédit</t>
  </si>
  <si>
    <t>Graphique 19 - Le portefeuille titres des établissements de crédit</t>
  </si>
  <si>
    <t>Graphique 20 Évolution comparée des crédits et dépôts clientèle, hors retraitement de l’épargne centralisée</t>
  </si>
  <si>
    <t>Graphique 20 - Évolution comparée des crédits et dépôts clientèle, hors retraitement de l’épargne centralisée</t>
  </si>
  <si>
    <t>Graphique 21 Évolution comparée des crédits et des ressources</t>
  </si>
  <si>
    <t>Graphique 21 - Évolution comparée des crédits et des ressources</t>
  </si>
  <si>
    <t>Graphique 22 Coefficient de liquidité réglementaire agrégé</t>
  </si>
  <si>
    <t>Graphique 22 - Coefficient de liquidité réglementaire agrégé</t>
  </si>
  <si>
    <t>Graphique 23 Taux de créances douteuses brutes</t>
  </si>
  <si>
    <t>Graphique 23 - Taux de créances douteuses brutes</t>
  </si>
  <si>
    <t>Graphique 24 Taux de provisionnement des créances douteuses brutes</t>
  </si>
  <si>
    <t>Graphique 25 Variation de l’encours de crédits à l’habitat par catégorie d’agents emprunteurs</t>
  </si>
  <si>
    <t>Graphique 25 - Variation de l’encours de crédits à l’habitat par catégorie d’agents emprunteurs</t>
  </si>
  <si>
    <t>Graphique 24 - Taux de provisionnement des créances douteuses brutes</t>
  </si>
  <si>
    <t>Graphique 26 Évolution des taux d’encours douteux immobiliers</t>
  </si>
  <si>
    <t>Graphique 26 - Évolution des taux d’encours douteux immobiliers</t>
  </si>
  <si>
    <t>Annexe 1 Chiffres clés relatifs aux établissements de crédit</t>
  </si>
  <si>
    <t>Annexe 2 Compte de résultat agrégé des établissements de crédit</t>
  </si>
  <si>
    <t>Annexe 2 - Compte de résultat agrégé des établissements de crédit</t>
  </si>
  <si>
    <t>Annexe 1 - Chiffres clés relatifs aux établissements de crédit</t>
  </si>
  <si>
    <t>Annexe 3 Effort de provisionnement rapporté au résultat brut d’exploitation</t>
  </si>
  <si>
    <t>Annexe 3 - Effort de provisionnement rapporté au résultat brut d’exploitation</t>
  </si>
  <si>
    <t>Annexe 4 Coût moyen des ressources et rendement moyen des emplois</t>
  </si>
  <si>
    <t>Annexe 4 - Coût moyen des ressources et rendement moyen des emplois</t>
  </si>
  <si>
    <t>Annexe 5 Bilan agrégé des établissements de crédit</t>
  </si>
  <si>
    <t>Annexe 6 Évolution du total de bilan des établissements de crédit</t>
  </si>
  <si>
    <t>Annexe 7 Ressources émanant de la clientèle</t>
  </si>
  <si>
    <t>Annexe 7 - Ressources émanant de la clientèle</t>
  </si>
  <si>
    <t>Annexe 10 Taux de provisionnement global</t>
  </si>
  <si>
    <t>Annexe 10 - Taux de provisionnement globa</t>
  </si>
  <si>
    <t>Annexe 11 Situation agrégée des entreprises d’investissement</t>
  </si>
  <si>
    <t>Annexe 11 - Situation agrégée des entreprises d’investissement</t>
  </si>
  <si>
    <t>Annexe 12 Compte de résultat agrégé des entreprises d’investissement</t>
  </si>
  <si>
    <t>Annexe 12 - Compte de résultat agrégé des entreprises d’investissement</t>
  </si>
  <si>
    <t>ÉTABLISSEMENTS DE CRÉDIT (agréés en France et à Monaco) (EC)</t>
  </si>
  <si>
    <t>Rappel 2004</t>
  </si>
  <si>
    <t xml:space="preserve">A - ÉTABLISSEMENTS DE CRÉDIT AGRÉÉS EN FRANCE </t>
  </si>
  <si>
    <t>1. ÉTABLISSEMENTS HABILITÉS À TRAITER TOUTES LES OPÉRATIONS DE BANQUE</t>
  </si>
  <si>
    <t>1.1 Banques</t>
  </si>
  <si>
    <t>Dont Succursales d'établissements ayant leur siège dans les pays tiers</t>
  </si>
  <si>
    <t>(27)</t>
  </si>
  <si>
    <t>(21)</t>
  </si>
  <si>
    <t>-</t>
  </si>
  <si>
    <t>1.2. Banques mutualistes ou coopératives</t>
  </si>
  <si>
    <t xml:space="preserve">1.3. Caisses de crédit municipal </t>
  </si>
  <si>
    <r>
      <t>2. ÉTABLISSEMENTS DE CRÉDIT SPÉCIALISÉS</t>
    </r>
    <r>
      <rPr>
        <b/>
        <sz val="7"/>
        <rFont val="Arial"/>
        <family val="2"/>
      </rPr>
      <t xml:space="preserve"> (Ex société financières et IFS à fin 2013)</t>
    </r>
  </si>
  <si>
    <t>B - SUCCURSALES ÉTABLISSEMENTS DE CRÉDIT DE L'ESPACE ÉCONOMIQUE EUROPÉEN RELEVANT DU LIBRE ÉTABLISSEMENT</t>
  </si>
  <si>
    <t>C - ÉTABLISSEMENTS DE CRÉDIT AGRÉÉS A MONACO</t>
  </si>
  <si>
    <t>2. SOCIÉTÉS FINANCIÈRES</t>
  </si>
  <si>
    <t>TOTAL ÉTABLISSEMENTS DE CRÉDIT (agréés en France et à Monaco)</t>
  </si>
  <si>
    <t>SOCIÉTÉS DE FINANCEMENT (SF)</t>
  </si>
  <si>
    <t>Sociétés de financement</t>
  </si>
  <si>
    <t>+ 112</t>
  </si>
  <si>
    <t>Double statut : Sociétés de financement et entreprises d'investissement</t>
  </si>
  <si>
    <t>+ 2</t>
  </si>
  <si>
    <t>Double statut : Sociétés de financement et établissements de paiement</t>
  </si>
  <si>
    <t>+ 20</t>
  </si>
  <si>
    <t>TOTAL SOCIÉTÉS DE FINANCEMENT</t>
  </si>
  <si>
    <t>+ 134</t>
  </si>
  <si>
    <t>ENTREPRISES D’INVESTISSEMENT (EI)</t>
  </si>
  <si>
    <t>Entreprises d'investissement agréées par l'ACPR</t>
  </si>
  <si>
    <t>Succursales d'entreprises d'investissement relevant du libre établissement</t>
  </si>
  <si>
    <t>+ 5</t>
  </si>
  <si>
    <t>TOTAL ENTREPRISES D’INVESTISSEMENT (a)</t>
  </si>
  <si>
    <t>ÉTABLISSEMENTS DE PAIEMENT (EP)</t>
  </si>
  <si>
    <t>Établissements de paiement agrées par l'ACPR</t>
  </si>
  <si>
    <t>Succursales d'établissements de paiement relevant du libre établissement</t>
  </si>
  <si>
    <t>TOTAL ÉTABLISSEMENTS DE PAIEMENT  (a)</t>
  </si>
  <si>
    <t>+ 4</t>
  </si>
  <si>
    <t>ÉTABLISSEMENTS DE MONNAIE ELECTRONIQUE (EME)</t>
  </si>
  <si>
    <t>Établissements de monnaie électronique agrées par l'ACPR</t>
  </si>
  <si>
    <t>+ 1</t>
  </si>
  <si>
    <t>Succursales d'établissements de monnaie électronique relevant du libre établissement</t>
  </si>
  <si>
    <t>TOTAL ÉTABLISSEMENTS DE MONNAIE ELECTRONIQUE</t>
  </si>
  <si>
    <t>(a) Hors double statut avec les société de financement</t>
  </si>
  <si>
    <t>Source : ACPR</t>
  </si>
  <si>
    <t>Appartenance</t>
  </si>
  <si>
    <t>Nombre d'établissements de crédit et de 
sociétés de financement en 2014</t>
  </si>
  <si>
    <t>Nombre de groupes actionnaires en 2014</t>
  </si>
  <si>
    <t xml:space="preserve">Banques </t>
  </si>
  <si>
    <t xml:space="preserve">Banques mutualistes </t>
  </si>
  <si>
    <t>Etab. de crédit spéc.</t>
  </si>
  <si>
    <r>
      <t xml:space="preserve">Autres </t>
    </r>
    <r>
      <rPr>
        <sz val="8"/>
        <color theme="0"/>
        <rFont val="Arial"/>
        <family val="2"/>
      </rPr>
      <t xml:space="preserve">(a) </t>
    </r>
    <r>
      <rPr>
        <b/>
        <sz val="8"/>
        <color theme="0"/>
        <rFont val="Arial"/>
        <family val="2"/>
      </rPr>
      <t xml:space="preserve"> </t>
    </r>
  </si>
  <si>
    <t>Grands groupes bancaires privés</t>
  </si>
  <si>
    <t>Établissements  bancaires publics</t>
  </si>
  <si>
    <t>Groupes mutualistes</t>
  </si>
  <si>
    <t>Industrie, commerce, services, BTP, groupes professionnels</t>
  </si>
  <si>
    <t>(dont secteur public)</t>
  </si>
  <si>
    <t xml:space="preserve">(2) </t>
  </si>
  <si>
    <t xml:space="preserve">(3) </t>
  </si>
  <si>
    <t xml:space="preserve">(1) </t>
  </si>
  <si>
    <t>Etablissements à actionnariat partagé (établissements de crédit, investisseurs. Institutionnels)</t>
  </si>
  <si>
    <t>Groupes financiers diversifiés</t>
  </si>
  <si>
    <t>Actionnariat personnes physiques</t>
  </si>
  <si>
    <t xml:space="preserve">(a) Caisses de crédit municipal </t>
  </si>
  <si>
    <t>Secteur d'appartenance</t>
  </si>
  <si>
    <t>Nombre d'établissements de crédit et de sociétés de financement à fin 2014</t>
  </si>
  <si>
    <t>Total nombre de groupes</t>
  </si>
  <si>
    <t>Banques</t>
  </si>
  <si>
    <t>Établissements de crédit spécialisés et sociétés de financement</t>
  </si>
  <si>
    <t>total</t>
  </si>
  <si>
    <t>OCDE</t>
  </si>
  <si>
    <t>Pays tiers</t>
  </si>
  <si>
    <t>EEE</t>
  </si>
  <si>
    <t>Autres pays</t>
  </si>
  <si>
    <t xml:space="preserve">Autres pays </t>
  </si>
  <si>
    <t>Succursales de groupes bancaires</t>
  </si>
  <si>
    <t>Filiales de groupes bancaires</t>
  </si>
  <si>
    <t>Groupes financiers</t>
  </si>
  <si>
    <t>Industrie, commerce, services</t>
  </si>
  <si>
    <t>Actionnariat bancaire ou financier partagé</t>
  </si>
  <si>
    <t>ÉTABLISSEMENTS DE CRÉDIT (EC)</t>
  </si>
  <si>
    <t>BANQUES</t>
  </si>
  <si>
    <t>Succursales</t>
  </si>
  <si>
    <t>Espace économique européen</t>
  </si>
  <si>
    <t>Sociétés de droit français</t>
  </si>
  <si>
    <t>Filiales de banques étrangères</t>
  </si>
  <si>
    <t>Sociétés contrôlées par des investisseurs non bancaires</t>
  </si>
  <si>
    <t>ÉTABLISSEMENTS DE CRÉDIT SPÉCIALISÉS (ECS) (a)</t>
  </si>
  <si>
    <t>Établissements de crédit spécialisés</t>
  </si>
  <si>
    <t>INSTITUTIONS FINANCIÈRES SPÉCIALISÉES (IFS)</t>
  </si>
  <si>
    <r>
      <t xml:space="preserve">ENTREPRISES D’INVESTISSEMENT (EI) </t>
    </r>
    <r>
      <rPr>
        <sz val="8"/>
        <color theme="0"/>
        <rFont val="Arial"/>
        <family val="2"/>
      </rPr>
      <t>(b)</t>
    </r>
  </si>
  <si>
    <t>(24)</t>
  </si>
  <si>
    <t>(52)</t>
  </si>
  <si>
    <t>(53)</t>
  </si>
  <si>
    <t>(59)</t>
  </si>
  <si>
    <t>(49)</t>
  </si>
  <si>
    <t>(45)</t>
  </si>
  <si>
    <t>(50)</t>
  </si>
  <si>
    <t>Succursale non passeportable</t>
  </si>
  <si>
    <t>(18)</t>
  </si>
  <si>
    <t>(11)</t>
  </si>
  <si>
    <t>(8)</t>
  </si>
  <si>
    <t>(7)</t>
  </si>
  <si>
    <t>(3)</t>
  </si>
  <si>
    <t>(2)</t>
  </si>
  <si>
    <t>(0)</t>
  </si>
  <si>
    <t>Succursales de l'Espace économique européen</t>
  </si>
  <si>
    <t>ÉTABLISSEMENTS DE MONNAIE ÉLECTRONIQUE (EME)</t>
  </si>
  <si>
    <t>BUREAUX DE REPRÉSENTATION</t>
  </si>
  <si>
    <r>
      <t>(a) À compter du 1</t>
    </r>
    <r>
      <rPr>
        <vertAlign val="superscript"/>
        <sz val="8"/>
        <rFont val="Arial"/>
        <family val="2"/>
      </rPr>
      <t>er</t>
    </r>
    <r>
      <rPr>
        <sz val="8"/>
        <rFont val="Arial"/>
        <family val="2"/>
      </rPr>
      <t xml:space="preserve"> janvier 2014, les statuts de société financière et d'institutions financières spécialisées ont disparu et ont été remplacés par celui d'établissement de crédit spécialisé.</t>
    </r>
  </si>
  <si>
    <t>(b) Hors sociétés de gestion de portefeuille.</t>
  </si>
  <si>
    <t>Principaux pays de notification</t>
  </si>
  <si>
    <t>Royaume-Uni</t>
  </si>
  <si>
    <t>Allemagne</t>
  </si>
  <si>
    <t>Italie</t>
  </si>
  <si>
    <t>Pays-Bas</t>
  </si>
  <si>
    <t>Espagne</t>
  </si>
  <si>
    <t>Succursales communautaires dont l'actionnariat ultime est tiers à l'EEE</t>
  </si>
  <si>
    <t>Etats-Unis</t>
  </si>
  <si>
    <t>Japon</t>
  </si>
  <si>
    <t>Suisse</t>
  </si>
  <si>
    <t>Liban</t>
  </si>
  <si>
    <t>Canada</t>
  </si>
  <si>
    <t>Pays</t>
  </si>
  <si>
    <t>Libre prestation de services en France 
(Nombre de déclarations émanant d'organismes agréés dans un autre État membre de l’EEE)</t>
  </si>
  <si>
    <t>EC</t>
  </si>
  <si>
    <t>EI</t>
  </si>
  <si>
    <t>EP</t>
  </si>
  <si>
    <t>EME</t>
  </si>
  <si>
    <t>Chypre</t>
  </si>
  <si>
    <t>Luxembourg</t>
  </si>
  <si>
    <t>Irlande</t>
  </si>
  <si>
    <t>Belgique</t>
  </si>
  <si>
    <t>Autriche</t>
  </si>
  <si>
    <t>Danemark</t>
  </si>
  <si>
    <t>Malte</t>
  </si>
  <si>
    <t>Norvège</t>
  </si>
  <si>
    <t>Suède</t>
  </si>
  <si>
    <t>Liechtenstein</t>
  </si>
  <si>
    <t>Portugal</t>
  </si>
  <si>
    <t>Finlande</t>
  </si>
  <si>
    <t>Grèce</t>
  </si>
  <si>
    <t>Hongrie</t>
  </si>
  <si>
    <t>Lettonie</t>
  </si>
  <si>
    <t>Pologne</t>
  </si>
  <si>
    <t>Bulgarie</t>
  </si>
  <si>
    <t>Lituanie</t>
  </si>
  <si>
    <t>Slovaquie</t>
  </si>
  <si>
    <t>Islande</t>
  </si>
  <si>
    <t>Rép. Tchèque</t>
  </si>
  <si>
    <t>Roumanie</t>
  </si>
  <si>
    <t>Estonie</t>
  </si>
  <si>
    <t>Slovénie</t>
  </si>
  <si>
    <t xml:space="preserve">Libre prestation de services dans les autres États membres de l'Espace économique européen  </t>
  </si>
  <si>
    <t>Déclarations émanant de 140 EC agréés en France</t>
  </si>
  <si>
    <t>Déclarations émanant de 47 EI agréées en France</t>
  </si>
  <si>
    <t>Déclarations émanant de      6 EP agréés en France</t>
  </si>
  <si>
    <t>Croatie</t>
  </si>
  <si>
    <t>PRODUIT NET D'EXPLOITATION BANCAIRE</t>
  </si>
  <si>
    <t>PRODUITS ACCESSOIRES ET DIVERS NETS</t>
  </si>
  <si>
    <t>PRODUIT NET BANCAIRE</t>
  </si>
  <si>
    <t xml:space="preserve">FRAIS GÉNÉRAUX </t>
  </si>
  <si>
    <t xml:space="preserve">RÉSULTAT BRUT D'EXPLOITATION </t>
  </si>
  <si>
    <t xml:space="preserve">RÉSULTAT D'EXPLOITATION </t>
  </si>
  <si>
    <t>Gains nets sur actifs immobilisés</t>
  </si>
  <si>
    <t xml:space="preserve">RÉSULTAT COURANT AVANT IMPÔT </t>
  </si>
  <si>
    <t>RÉSULTAT NET</t>
  </si>
  <si>
    <t>N.B. Les détails des soldes intermédiaires de gestion peuvent ne pas être égaux à la somme des composants intermédiaires en raison d’effets d’arrondis. Ce point est valable pour l’ensemble des tableaux de cette partie.</t>
  </si>
  <si>
    <t>Périmètre : ensemble des établissements de crédit, périmètre « ensemble de l’activité »</t>
  </si>
  <si>
    <t xml:space="preserve"> (en milliards d'euros)</t>
  </si>
  <si>
    <t>CRÉDITS À LA CLIENTÈLE (ensemble de l'activité)</t>
  </si>
  <si>
    <t>CRÉDITS À LA CLIENTÈLE (activité en France)</t>
  </si>
  <si>
    <t>dont Crédits à la clientèle non financière (activité en France)</t>
  </si>
  <si>
    <t>. Crédits à la clientèle non financière résidente (en France)</t>
  </si>
  <si>
    <t>. Crédits à la clientèle non financière non résidente (en France)</t>
  </si>
  <si>
    <t>CRÉDITS À LA CLIENTÈLE (activité à l'étranger via les succursales)</t>
  </si>
  <si>
    <t>Résultat courant  avant impôt</t>
  </si>
  <si>
    <t>En milliards d’euros</t>
  </si>
  <si>
    <t>déc. 2012</t>
  </si>
  <si>
    <t>déc. 2013</t>
  </si>
  <si>
    <t>déc. 2014</t>
  </si>
  <si>
    <t>en montant</t>
  </si>
  <si>
    <t>en %</t>
  </si>
  <si>
    <t xml:space="preserve">Opérations de trésorerie et interbancaires </t>
  </si>
  <si>
    <t xml:space="preserve">– Charges (intérêts) </t>
  </si>
  <si>
    <t xml:space="preserve">– Produits (intérêts) </t>
  </si>
  <si>
    <t xml:space="preserve">Opérations sur titres (activité pour compte propre) </t>
  </si>
  <si>
    <t xml:space="preserve">– Charges </t>
  </si>
  <si>
    <t xml:space="preserve">       dont pensions livrées </t>
  </si>
  <si>
    <t xml:space="preserve">       dont intérêts sur obligations </t>
  </si>
  <si>
    <t xml:space="preserve">– Produits </t>
  </si>
  <si>
    <t xml:space="preserve">Opérations sur IFT (activité pour compte propre) </t>
  </si>
  <si>
    <t xml:space="preserve">Prestation de services financiers/charges </t>
  </si>
  <si>
    <t xml:space="preserve">- Opérations interbancaires </t>
  </si>
  <si>
    <t xml:space="preserve">- Opérations avec la clientèle </t>
  </si>
  <si>
    <t xml:space="preserve">- Opérations sur titres </t>
  </si>
  <si>
    <t xml:space="preserve">- Opérations de change </t>
  </si>
  <si>
    <t xml:space="preserve">- Engagements sur titres </t>
  </si>
  <si>
    <t xml:space="preserve">- Opérations sur IFT </t>
  </si>
  <si>
    <t xml:space="preserve">- Prestations services financiers </t>
  </si>
  <si>
    <t xml:space="preserve">Prestations de services financiers/produits </t>
  </si>
  <si>
    <t xml:space="preserve">– Opérations sur IFT </t>
  </si>
  <si>
    <t xml:space="preserve">– Prestations de services financiers </t>
  </si>
  <si>
    <t xml:space="preserve">Opérations de change </t>
  </si>
  <si>
    <t xml:space="preserve">- Charges (pertes) </t>
  </si>
  <si>
    <t xml:space="preserve">- Produits (gains) </t>
  </si>
  <si>
    <t xml:space="preserve">Produits des titres de participation et des prêts subordonnés </t>
  </si>
  <si>
    <t xml:space="preserve">Charges sur emprunts subordonnés </t>
  </si>
  <si>
    <t xml:space="preserve">Autres produits d'exploitation bancaire </t>
  </si>
  <si>
    <t xml:space="preserve">Autres charges d'exploitation bancaire </t>
  </si>
  <si>
    <t xml:space="preserve">Produits accessoires et divers net </t>
  </si>
  <si>
    <t xml:space="preserve">PRODUIT NET BANCAIRE </t>
  </si>
  <si>
    <t xml:space="preserve">Frais généraux </t>
  </si>
  <si>
    <t xml:space="preserve">– Frais de personnel </t>
  </si>
  <si>
    <t xml:space="preserve">– Impôts et taxes </t>
  </si>
  <si>
    <t xml:space="preserve">– Services extérieurs </t>
  </si>
  <si>
    <t xml:space="preserve">- Autres frais généraux (charges refacturées) </t>
  </si>
  <si>
    <t>Dotations aux amortissements et aux provisions sur immobilisations corporelles et incorporelles</t>
  </si>
  <si>
    <t xml:space="preserve">RÉSULTAT BRUT D’EXPLOITATION </t>
  </si>
  <si>
    <t xml:space="preserve">Dotations nettes aux provisions et pertes nettes sur créances irrécupérables (y compris intérêts sur créances douteuses) </t>
  </si>
  <si>
    <t xml:space="preserve">Dotations nettes aux provisions pour risques et charges </t>
  </si>
  <si>
    <t xml:space="preserve">RÉSULTAT D’EXPLOITATION </t>
  </si>
  <si>
    <t xml:space="preserve">Gains nets sur actifs immobilisés </t>
  </si>
  <si>
    <t xml:space="preserve">Produits exceptionnels </t>
  </si>
  <si>
    <t xml:space="preserve">Charges exceptionnelles </t>
  </si>
  <si>
    <t xml:space="preserve">Dotations nettes du FRBG </t>
  </si>
  <si>
    <t xml:space="preserve">- Dotations du FRBG </t>
  </si>
  <si>
    <t xml:space="preserve">- Reprises du FRBG </t>
  </si>
  <si>
    <t xml:space="preserve">Dotations nettes aux provisions réglementées </t>
  </si>
  <si>
    <t xml:space="preserve">Impôt sur les bénéfices </t>
  </si>
  <si>
    <t xml:space="preserve">RÉSULTAT NET </t>
  </si>
  <si>
    <t>ACTIF</t>
  </si>
  <si>
    <t xml:space="preserve">Opérations avec la clientèle </t>
  </si>
  <si>
    <t xml:space="preserve">Opérations sur titres et opérations diverses </t>
  </si>
  <si>
    <t xml:space="preserve"> . Titres de transaction </t>
  </si>
  <si>
    <t>. Instruments conditionnels achetés  </t>
  </si>
  <si>
    <t xml:space="preserve">. Titres de placements et de l’activité de portefeuille </t>
  </si>
  <si>
    <t xml:space="preserve">. Titres d’investissement </t>
  </si>
  <si>
    <t xml:space="preserve">. Titres reçus en pension livrée </t>
  </si>
  <si>
    <t xml:space="preserve">. Comptes de négociation et de règlement </t>
  </si>
  <si>
    <t xml:space="preserve">. Débiteurs divers </t>
  </si>
  <si>
    <t xml:space="preserve">. Comptes de régularisation débiteurs </t>
  </si>
  <si>
    <t xml:space="preserve">. Créances douteuses et créances rattachées </t>
  </si>
  <si>
    <t xml:space="preserve">Valeurs immobilisées </t>
  </si>
  <si>
    <t xml:space="preserve">. Prêts subordonnés </t>
  </si>
  <si>
    <t xml:space="preserve">. Parts dans les entreprises liées </t>
  </si>
  <si>
    <t xml:space="preserve">. Immobilisations nettes </t>
  </si>
  <si>
    <t xml:space="preserve">Actionnaires ou associés </t>
  </si>
  <si>
    <t xml:space="preserve">Total de l’actif </t>
  </si>
  <si>
    <t>PASSIF</t>
  </si>
  <si>
    <t xml:space="preserve">Comptes créditeurs de la clientèle </t>
  </si>
  <si>
    <t>. Opérations de transactions sur titres</t>
  </si>
  <si>
    <t>. Instruments conditionnels vendus</t>
  </si>
  <si>
    <t>. Dettes représentées par un titre</t>
  </si>
  <si>
    <t xml:space="preserve">Dont : . titres de créances négociables </t>
  </si>
  <si>
    <t>. Obligations</t>
  </si>
  <si>
    <t>. Comptes de négociation et de règlement</t>
  </si>
  <si>
    <t xml:space="preserve">. Titres donnés en pension livrée </t>
  </si>
  <si>
    <t>. Créditeurs divers</t>
  </si>
  <si>
    <t>. Comptes de régularisation créditeurs</t>
  </si>
  <si>
    <t xml:space="preserve">. Dettes rattachées </t>
  </si>
  <si>
    <t xml:space="preserve">Provisions, capitaux propres </t>
  </si>
  <si>
    <t xml:space="preserve">. Dettes subordonnées </t>
  </si>
  <si>
    <t xml:space="preserve">. Provisions </t>
  </si>
  <si>
    <t xml:space="preserve">. Primes liées au capital et réserves </t>
  </si>
  <si>
    <t xml:space="preserve">. Capital </t>
  </si>
  <si>
    <t xml:space="preserve">Report à nouveau (+/-) </t>
  </si>
  <si>
    <t xml:space="preserve">Excédent des produits sur les charges (+/-) </t>
  </si>
  <si>
    <t xml:space="preserve">Total du passif </t>
  </si>
  <si>
    <t>(en milliards d’euros)</t>
  </si>
  <si>
    <t>HORS BILAN</t>
  </si>
  <si>
    <t>Engagements de financement</t>
  </si>
  <si>
    <t xml:space="preserve">. donnés </t>
  </si>
  <si>
    <t xml:space="preserve">. reçus </t>
  </si>
  <si>
    <t>Engagements de garantie</t>
  </si>
  <si>
    <t xml:space="preserve">. d’ordre </t>
  </si>
  <si>
    <t>Engagements sur titres</t>
  </si>
  <si>
    <t xml:space="preserve">. Titres à recevoir </t>
  </si>
  <si>
    <t xml:space="preserve">. Titres à livrer </t>
  </si>
  <si>
    <t>Opérations en devises</t>
  </si>
  <si>
    <t xml:space="preserve">. Monnaies à recevoir </t>
  </si>
  <si>
    <t xml:space="preserve">. Monnaies à livrer </t>
  </si>
  <si>
    <t xml:space="preserve">Engagements sur instruments financiers à terme </t>
  </si>
  <si>
    <t xml:space="preserve">Autres engagements de hors bilan </t>
  </si>
  <si>
    <t>ENGAGEMENTS DE FINANCEMENT</t>
  </si>
  <si>
    <t xml:space="preserve">  En faveur : </t>
  </si>
  <si>
    <t>- d'établissements de crédit</t>
  </si>
  <si>
    <t>- de la clientèle</t>
  </si>
  <si>
    <t xml:space="preserve">  Reçus       :</t>
  </si>
  <si>
    <t>ENGAGEMENTS DE GARANTIE</t>
  </si>
  <si>
    <t xml:space="preserve">  D'ordre    :</t>
  </si>
  <si>
    <t>ENGAGEMENTS SUR TITRES</t>
  </si>
  <si>
    <t>Titres à recevoir</t>
  </si>
  <si>
    <t>dont titres vendus avec faculté de rachat</t>
  </si>
  <si>
    <t>Titres à livrer</t>
  </si>
  <si>
    <t>dont titres achetés avec faculté de rachat</t>
  </si>
  <si>
    <t>OPÉRATIONS EN DEVISES</t>
  </si>
  <si>
    <t>Monnaies à recevoir</t>
  </si>
  <si>
    <t>Monnaies à livrer</t>
  </si>
  <si>
    <t>ENGAGEMENTS SUR INSTRUMENTS FINANCIERS À TERME</t>
  </si>
  <si>
    <t>Opérations sur instruments de taux d'intérêt</t>
  </si>
  <si>
    <t>Opérations sur instruments de cours de change</t>
  </si>
  <si>
    <t>Opérations sur autres instruments</t>
  </si>
  <si>
    <t>RÉSIDENTS</t>
  </si>
  <si>
    <t>NON-RÉSIDENTS</t>
  </si>
  <si>
    <t>Variation annuelle             en %</t>
  </si>
  <si>
    <t>ISBLSM (a)</t>
  </si>
  <si>
    <t>CRÉANCES COMMERCIALES</t>
  </si>
  <si>
    <t>CRÉDITS À L'EXPORTATION</t>
  </si>
  <si>
    <t>CRÉDITS DE TRÉSORERIE</t>
  </si>
  <si>
    <t>CRÉDITS À L'ÉQUIPEMENT</t>
  </si>
  <si>
    <t>CRÉDITS À L'HABITAT</t>
  </si>
  <si>
    <t>AUTRES CRÉDITS</t>
  </si>
  <si>
    <t>COMPTES ORDINAIRES DÉBITEURS</t>
  </si>
  <si>
    <t>CRÉDIT-BAIL ET OPÉRATIONS ASSIMILÉES</t>
  </si>
  <si>
    <t>PRÊTS SUBORDONNÉS</t>
  </si>
  <si>
    <t>TOTAL GÉNÉRAL</t>
  </si>
  <si>
    <t xml:space="preserve">PART RELATIVE DES AGENTS ÉCONOMIQUES      (en %) </t>
  </si>
  <si>
    <t>VARIATION ANNUELLE (en %)</t>
  </si>
  <si>
    <t>Variation en montant</t>
  </si>
  <si>
    <t>Variation annuelle en %</t>
  </si>
  <si>
    <t>TOTAL Clientèle non financière</t>
  </si>
  <si>
    <t>Variation annuelle            en %</t>
  </si>
  <si>
    <t>Résidents</t>
  </si>
  <si>
    <t>% de structure</t>
  </si>
  <si>
    <t>EMPRUNTS AUPRÈS DE LA CLIENTÈLE FINANCIÈRE</t>
  </si>
  <si>
    <t>VALEURS DONNÉES EN PENSION</t>
  </si>
  <si>
    <t>COMPTES ORDINAIRES CREDITEURS</t>
  </si>
  <si>
    <t>COMPTES D'AFFACTURAGE</t>
  </si>
  <si>
    <t>DÊPÔTS DE GARANTIE</t>
  </si>
  <si>
    <t>COMPTES D'ÉPARGNE À RÉGIME SPÉCIAL</t>
  </si>
  <si>
    <t xml:space="preserve">   dont :    - Livrets ordinaires</t>
  </si>
  <si>
    <t>- Livrets A et Livrets bleus</t>
  </si>
  <si>
    <t>- Livrets Jeunes</t>
  </si>
  <si>
    <t>- Livrets d'épargne populaire</t>
  </si>
  <si>
    <t>- Livrets de développement durable</t>
  </si>
  <si>
    <t>- PEL/CEL</t>
  </si>
  <si>
    <t>- PEP</t>
  </si>
  <si>
    <t>- Autres comptes d'épargne à régime spécial</t>
  </si>
  <si>
    <t>COMPTES CRÉDITEURS À TERME</t>
  </si>
  <si>
    <t>BONS DE CAISSE ET BONS D'ÉPARGNE</t>
  </si>
  <si>
    <t>AUTRES SOMMES DUES</t>
  </si>
  <si>
    <t>DETTES RATTACHÉES</t>
  </si>
  <si>
    <t xml:space="preserve"> En milliards d'euros </t>
  </si>
  <si>
    <t>OPÉRATIONS DE TRÉSORERIE ET INTERBANCAIRES</t>
  </si>
  <si>
    <t xml:space="preserve"> . caisse, banques centrales &amp; office des chèques postaux</t>
  </si>
  <si>
    <t xml:space="preserve"> . comptes ordinaires</t>
  </si>
  <si>
    <t xml:space="preserve"> . comptes et prêts</t>
  </si>
  <si>
    <t xml:space="preserve"> . valeurs reçues en pension</t>
  </si>
  <si>
    <t xml:space="preserve"> . autres prêts</t>
  </si>
  <si>
    <t>CRÉDITS À LA CLIENTÈLE</t>
  </si>
  <si>
    <t xml:space="preserve">  . crédits  à la clientèle non financière</t>
  </si>
  <si>
    <t xml:space="preserve">  . prêts à la clientèle financière</t>
  </si>
  <si>
    <t xml:space="preserve">  . valeurs reçues en pension</t>
  </si>
  <si>
    <t xml:space="preserve">  . comptes ordinaires débiteurs</t>
  </si>
  <si>
    <t xml:space="preserve">  . créances douteuses</t>
  </si>
  <si>
    <t xml:space="preserve">  . autres crédits</t>
  </si>
  <si>
    <t>OPÉRATIONS SUR TITRES</t>
  </si>
  <si>
    <t xml:space="preserve">  . titres reçus en pension livrée</t>
  </si>
  <si>
    <t xml:space="preserve">  . titres de transaction</t>
  </si>
  <si>
    <t xml:space="preserve">  . titres de placement</t>
  </si>
  <si>
    <t xml:space="preserve">  . titres de l'activité de portefeuille</t>
  </si>
  <si>
    <t xml:space="preserve">  . titres d'investissement</t>
  </si>
  <si>
    <t xml:space="preserve">  . autres opérations</t>
  </si>
  <si>
    <t>VALEURS IMMOBILISÉES</t>
  </si>
  <si>
    <t xml:space="preserve">  . prêts subordonnés</t>
  </si>
  <si>
    <t xml:space="preserve">  . parts dans les entreprises liées</t>
  </si>
  <si>
    <t xml:space="preserve">  . immobilisations</t>
  </si>
  <si>
    <t xml:space="preserve">  . crédit-bail et location simple</t>
  </si>
  <si>
    <t xml:space="preserve">  . autres valeurs</t>
  </si>
  <si>
    <t>DIVERS</t>
  </si>
  <si>
    <t>TOTAL DE L'ACTIF</t>
  </si>
  <si>
    <t xml:space="preserve">  . banques centrales et office de chèques postaux</t>
  </si>
  <si>
    <t xml:space="preserve">  . comptes ordinaires créditeurs</t>
  </si>
  <si>
    <t xml:space="preserve">  . comptes et emprunts</t>
  </si>
  <si>
    <t xml:space="preserve">  . valeurs données en pension</t>
  </si>
  <si>
    <t xml:space="preserve">  . autres emprunts</t>
  </si>
  <si>
    <t>RESSOURCES ÉMANANT DE LA CLIENTÈLE</t>
  </si>
  <si>
    <t xml:space="preserve">  . emprunts auprès de la clientèle financière</t>
  </si>
  <si>
    <t xml:space="preserve">  . comptes d'épargne à régime spécial</t>
  </si>
  <si>
    <t xml:space="preserve">  . comptes créditeurs à terme</t>
  </si>
  <si>
    <t xml:space="preserve">  . bons de caisse et bons d'épargne</t>
  </si>
  <si>
    <t xml:space="preserve">  . autres ressources</t>
  </si>
  <si>
    <t xml:space="preserve">  . titres donnés en pension livrée</t>
  </si>
  <si>
    <t xml:space="preserve">  . dettes représentées par un titre</t>
  </si>
  <si>
    <t xml:space="preserve">   dont :    titres de créances négociables</t>
  </si>
  <si>
    <t xml:space="preserve">   dont :    obligations</t>
  </si>
  <si>
    <t xml:space="preserve">PROVISIONS, CAPITAUX PROPRES </t>
  </si>
  <si>
    <t xml:space="preserve">  . subventions et fonds publics affectés</t>
  </si>
  <si>
    <t xml:space="preserve">  . provisions diverses et dépôts de garantie à caractère mutuel</t>
  </si>
  <si>
    <t xml:space="preserve">  . dettes subordonnées</t>
  </si>
  <si>
    <t xml:space="preserve">  . capital, réserves et fonds pour risques bancaires généraux</t>
  </si>
  <si>
    <t>REPORT À NOUVEAU  (+ / -)</t>
  </si>
  <si>
    <t>TOTAL DU PASSIF</t>
  </si>
  <si>
    <t>(en %)</t>
  </si>
  <si>
    <t>1. Opérations avec la clientèle</t>
  </si>
  <si>
    <t xml:space="preserve">       Coût moyen des ressources (y compris TCN) </t>
  </si>
  <si>
    <t xml:space="preserve">       Rendement moyen des crédits </t>
  </si>
  <si>
    <t>2. Opérations sur titres</t>
  </si>
  <si>
    <t xml:space="preserve">       Dettes représentées par un titre (hors TCN) </t>
  </si>
  <si>
    <t xml:space="preserve">       Dettes subordonnées </t>
  </si>
  <si>
    <t xml:space="preserve">       Rendement du portefeuille-titres </t>
  </si>
  <si>
    <t>3. Opérations de trésorerie</t>
  </si>
  <si>
    <t xml:space="preserve">       Coût moyen des emprunts </t>
  </si>
  <si>
    <t xml:space="preserve">       Rendement moyen des prêts </t>
  </si>
  <si>
    <t xml:space="preserve">4. Marge bancaire globale </t>
  </si>
  <si>
    <t>ACTIVITÉ France</t>
  </si>
  <si>
    <t>ENSEMBLE DE L'ACTIVITÉ</t>
  </si>
  <si>
    <t>VARIATION 2014/2013
en %</t>
  </si>
  <si>
    <t>PRODUIT NET D'EXPLOITATION BANCAIRE (a)</t>
  </si>
  <si>
    <t>. opérations de trésorerie et interbancaires</t>
  </si>
  <si>
    <t>. opérations avec la clientèle</t>
  </si>
  <si>
    <t>. opérations sur titres (b)</t>
  </si>
  <si>
    <t>dont pensions livrées</t>
  </si>
  <si>
    <t>. opérations de crédit-bail</t>
  </si>
  <si>
    <t xml:space="preserve">. opérations de hors-bilan </t>
  </si>
  <si>
    <t>. opérations de services financiers</t>
  </si>
  <si>
    <t>. autres produits d'exploitation bancaire</t>
  </si>
  <si>
    <t>PRODUIT NET BANCAIRE (a)</t>
  </si>
  <si>
    <t xml:space="preserve">. frais de personnel </t>
  </si>
  <si>
    <t xml:space="preserve">. autres frais généraux </t>
  </si>
  <si>
    <t xml:space="preserve"> Dotations aux amortissements et aux provisions sur immobilisations corporelles et incorporelles</t>
  </si>
  <si>
    <t xml:space="preserve"> Dotations nettes aux provisions et pertes nettes sur créances irrécupérables (c)</t>
  </si>
  <si>
    <t xml:space="preserve"> Dotations nettes aux provisions pour risques et charges</t>
  </si>
  <si>
    <t>Total de bilan</t>
  </si>
  <si>
    <t>Portefeuille-titres</t>
  </si>
  <si>
    <t>dont titres de transaction</t>
  </si>
  <si>
    <t>Dépôts de la clientèle</t>
  </si>
  <si>
    <t>dont dépôts à vue</t>
  </si>
  <si>
    <t>dont comptes d'épargne à régime spécial</t>
  </si>
  <si>
    <t>Encours sur instruments financiers à terme (a)</t>
  </si>
  <si>
    <t>(a) Ces encours notionnels, enregistrés au hors-bilan, constituent un indicateur du volume d’activité sur ces marchés sans toutefois refléter de façon proportionnelle les risques encourus.</t>
  </si>
  <si>
    <t>Périmètre : ensemble des établissements de crédit, ensemble de l’activité.</t>
  </si>
  <si>
    <t>Source : ACPR.</t>
  </si>
  <si>
    <t>Frais de structure</t>
  </si>
  <si>
    <t>Dotations nettes aux provisions et pertes nettes
sur créances irrécupérables</t>
  </si>
  <si>
    <t>Résultat courant avant impôt</t>
  </si>
  <si>
    <t>Coût moyen des ressources à la clientèle</t>
  </si>
  <si>
    <t xml:space="preserve">Rendement moyen des crédits à la clientèle </t>
  </si>
  <si>
    <t xml:space="preserve">Marge bancaire globale </t>
  </si>
  <si>
    <t>Rendement des fonds propres</t>
  </si>
  <si>
    <t>Périmètre : ensemble des établissements de crédit, activité en France.</t>
  </si>
  <si>
    <t>(a) Hors intérêts sur créances douteuses.</t>
  </si>
  <si>
    <t>(b) Y compris mouvements sur les provisions pour dépréciation des titres de placement et des titres de l’activité de portefeuille.</t>
  </si>
  <si>
    <t>(c) Y compris intérêts sur créances douteuses.</t>
  </si>
  <si>
    <t>(d) Poids relatif de la variation en points de pourcentage.</t>
  </si>
  <si>
    <t>Périmètre : ensemble des établissements de crédit, activité en France, clientèle financière et non financière.</t>
  </si>
  <si>
    <t>Périmètre : ensemble des établissements de crédit, activité en France, clientèle non financière.</t>
  </si>
  <si>
    <r>
      <rPr>
        <vertAlign val="superscript"/>
        <sz val="8"/>
        <rFont val="Arial"/>
        <family val="2"/>
      </rPr>
      <t xml:space="preserve">(a) </t>
    </r>
    <r>
      <rPr>
        <sz val="8"/>
        <rFont val="Arial"/>
        <family val="2"/>
      </rPr>
      <t>Institutions sans but lucratif au service des ménages</t>
    </r>
  </si>
  <si>
    <t>Périmètre : ensemble des entreprises d’investissement, ensemble de l’activité.</t>
  </si>
  <si>
    <t>Prêts interbancaires</t>
  </si>
  <si>
    <t>Prêts en pension livrée</t>
  </si>
  <si>
    <t>Emprunts interbancaires</t>
  </si>
  <si>
    <t>Emprunts en pension livrée</t>
  </si>
  <si>
    <t>Déclarations émanant d'1 EME agréé en France</t>
  </si>
  <si>
    <t xml:space="preserve">dont prêts à taux fixe </t>
  </si>
  <si>
    <t xml:space="preserve">dont prêts à taux variable </t>
  </si>
  <si>
    <t>https://esurfi-banque.banque-france.fr/tableaux/surfi/</t>
  </si>
  <si>
    <t>Rapport annuel du fonds d'épargne de la CDC</t>
  </si>
  <si>
    <t>Données sociales agrégées SURFI</t>
  </si>
  <si>
    <t>Données sociales SURFI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</si>
</sst>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3">
    <numFmt numFmtId="43" formatCode="_-* #,##0.00\ _€_-;\-* #,##0.00\ _€_-;_-* &quot;-&quot;??\ _€_-;_-@_-"/>
    <numFmt numFmtId="164" formatCode="_-* #,##0.00\ _E_u_r_-;\-* #,##0.00\ _E_u_r_-;_-* &quot;-&quot;??\ _E_u_r_-;_-@_-"/>
    <numFmt numFmtId="165" formatCode="0.0"/>
    <numFmt numFmtId="166" formatCode="0.0%"/>
    <numFmt numFmtId="167" formatCode="#,##0.0"/>
    <numFmt numFmtId="168" formatCode="mmm\-yyyy"/>
    <numFmt numFmtId="169" formatCode="_-* #,##0.00\ _F_-;\-* #,##0.00\ _F_-;_-* &quot;-&quot;??\ _F_-;_-@_-"/>
    <numFmt numFmtId="170" formatCode="_-* #,##0.0\ _F_-;\-* #,##0.0\ _F_-;_-* &quot;-&quot;??\ _F_-;_-@_-"/>
    <numFmt numFmtId="171" formatCode="#,##0.000"/>
    <numFmt numFmtId="172" formatCode="yyyy"/>
    <numFmt numFmtId="173" formatCode="#,##0.00_ ;\-#,##0.00\ "/>
    <numFmt numFmtId="174" formatCode="#,##0.0_ ;\-#,##0.0\ "/>
    <numFmt numFmtId="175" formatCode="[$-40C]mmmyy;@"/>
    <numFmt numFmtId="176" formatCode="_-* #,##0\ _F_-;\-* #,##0\ _F_-;_-* &quot;-&quot;\ _F_-;_-@_-"/>
    <numFmt numFmtId="177" formatCode="_-* #,##0.00\ [$€-1]_-;\-* #,##0.00\ [$€-1]_-;_-* &quot;-&quot;??\ [$€-1]_-"/>
    <numFmt numFmtId="178" formatCode="[$-40C]mmm\ yy;@"/>
    <numFmt numFmtId="179" formatCode="_-* #,##0\ _E_u_r_-;\-* #,##0\ _E_u_r_-;_-* &quot;-&quot;??\ _E_u_r_-;_-@_-"/>
    <numFmt numFmtId="180" formatCode="\ 0\ \ "/>
    <numFmt numFmtId="181" formatCode="0\ \ "/>
    <numFmt numFmtId="182" formatCode="[$-40C]mmm\-yy;@"/>
    <numFmt numFmtId="183" formatCode="#,##0\ _F;\-\ #,##0\ _F"/>
    <numFmt numFmtId="184" formatCode="#,##0.00\ _F;\-\ #,##0.00\ _F"/>
    <numFmt numFmtId="185" formatCode="#,##0.0\ _E_u_r"/>
  </numFmts>
  <fonts count="7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sz val="10"/>
      <name val="Times New Roman"/>
      <family val="1"/>
    </font>
    <font>
      <u/>
      <sz val="10"/>
      <color indexed="12"/>
      <name val="Arial"/>
      <family val="2"/>
    </font>
    <font>
      <sz val="8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8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  <font>
      <b/>
      <sz val="10"/>
      <color rgb="FFFF0000"/>
      <name val="Times New Roman"/>
      <family val="1"/>
    </font>
    <font>
      <b/>
      <sz val="12"/>
      <name val="Times New Roman"/>
      <family val="1"/>
    </font>
    <font>
      <sz val="7.5"/>
      <name val="Times New Roman"/>
      <family val="1"/>
    </font>
    <font>
      <b/>
      <sz val="11"/>
      <name val="Times New Roman"/>
      <family val="1"/>
    </font>
    <font>
      <i/>
      <sz val="10"/>
      <name val="Times New Roman"/>
      <family val="1"/>
    </font>
    <font>
      <sz val="10"/>
      <color rgb="FFFF0000"/>
      <name val="Times New Roman"/>
      <family val="1"/>
    </font>
    <font>
      <sz val="11"/>
      <name val="Times New Roman"/>
      <family val="1"/>
    </font>
    <font>
      <b/>
      <i/>
      <sz val="11"/>
      <color theme="1"/>
      <name val="Times New Roman"/>
      <family val="1"/>
    </font>
    <font>
      <b/>
      <sz val="10"/>
      <color theme="1"/>
      <name val="Arial"/>
      <family val="2"/>
    </font>
    <font>
      <b/>
      <sz val="7.5"/>
      <name val="Arial"/>
      <family val="2"/>
    </font>
    <font>
      <b/>
      <sz val="11"/>
      <color theme="1"/>
      <name val="Calibri"/>
      <family val="2"/>
      <scheme val="minor"/>
    </font>
    <font>
      <sz val="7.5"/>
      <color rgb="FFFF0000"/>
      <name val="Arial"/>
      <family val="2"/>
    </font>
    <font>
      <sz val="8"/>
      <color rgb="FFFF0000"/>
      <name val="Times New Roman"/>
      <family val="1"/>
    </font>
    <font>
      <sz val="11"/>
      <color indexed="8"/>
      <name val="Calibri"/>
      <family val="2"/>
    </font>
    <font>
      <sz val="10"/>
      <name val="Calibri"/>
      <family val="2"/>
      <scheme val="minor"/>
    </font>
    <font>
      <b/>
      <i/>
      <sz val="12"/>
      <name val="Calibri"/>
      <family val="2"/>
      <scheme val="minor"/>
    </font>
    <font>
      <u/>
      <sz val="11"/>
      <color indexed="12"/>
      <name val="Calibri"/>
      <family val="2"/>
    </font>
    <font>
      <u/>
      <sz val="10"/>
      <color theme="10"/>
      <name val="Arial"/>
      <family val="2"/>
    </font>
    <font>
      <sz val="11"/>
      <color theme="1"/>
      <name val="Calibri"/>
      <family val="2"/>
    </font>
    <font>
      <i/>
      <sz val="10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0"/>
      <name val="Calibri"/>
      <family val="2"/>
      <scheme val="minor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11"/>
      <color theme="0"/>
      <name val="Times New Roman"/>
      <family val="1"/>
    </font>
    <font>
      <sz val="11"/>
      <color theme="0"/>
      <name val="Times New Roman"/>
      <family val="1"/>
    </font>
    <font>
      <sz val="11"/>
      <color rgb="FFFF0000"/>
      <name val="Calibri"/>
      <family val="2"/>
      <scheme val="minor"/>
    </font>
    <font>
      <sz val="11"/>
      <color theme="1"/>
      <name val="Arial"/>
      <family val="2"/>
    </font>
    <font>
      <b/>
      <sz val="11"/>
      <color theme="0"/>
      <name val="Calibri"/>
      <family val="2"/>
      <scheme val="minor"/>
    </font>
    <font>
      <b/>
      <sz val="10"/>
      <color indexed="53"/>
      <name val="Arial"/>
      <family val="2"/>
    </font>
    <font>
      <sz val="10"/>
      <color rgb="FFFF0000"/>
      <name val="Arial"/>
      <family val="2"/>
    </font>
    <font>
      <sz val="10"/>
      <name val="Courier New"/>
      <family val="3"/>
    </font>
    <font>
      <sz val="8"/>
      <color theme="1"/>
      <name val="Times New Roman"/>
      <family val="1"/>
    </font>
    <font>
      <sz val="9"/>
      <color theme="1"/>
      <name val="Times New Roman"/>
      <family val="1"/>
    </font>
    <font>
      <b/>
      <sz val="10"/>
      <color theme="1"/>
      <name val="Arial Unicode MS"/>
      <family val="2"/>
    </font>
    <font>
      <b/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7"/>
      <name val="Arial"/>
      <family val="2"/>
    </font>
    <font>
      <b/>
      <sz val="7"/>
      <name val="Arial"/>
      <family val="2"/>
    </font>
    <font>
      <b/>
      <sz val="7.5"/>
      <color theme="0"/>
      <name val="Arial"/>
      <family val="2"/>
    </font>
    <font>
      <b/>
      <sz val="7"/>
      <color theme="0"/>
      <name val="Arial"/>
      <family val="2"/>
    </font>
    <font>
      <b/>
      <i/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sz val="10"/>
      <color theme="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475A8D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9"/>
        <bgColor theme="9"/>
      </patternFill>
    </fill>
    <fill>
      <patternFill patternType="solid">
        <fgColor rgb="FF475A8D"/>
        <bgColor theme="0" tint="-0.14999847407452621"/>
      </patternFill>
    </fill>
    <fill>
      <patternFill patternType="solid">
        <fgColor theme="0"/>
        <bgColor theme="0" tint="-0.14999847407452621"/>
      </patternFill>
    </fill>
  </fills>
  <borders count="1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theme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theme="1"/>
      </right>
      <top style="medium">
        <color indexed="64"/>
      </top>
      <bottom/>
      <diagonal/>
    </border>
    <border>
      <left/>
      <right style="thin">
        <color theme="1"/>
      </right>
      <top style="medium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thin">
        <color indexed="64"/>
      </left>
      <right style="thin">
        <color theme="1"/>
      </right>
      <top style="medium">
        <color indexed="64"/>
      </top>
      <bottom style="medium">
        <color indexed="64"/>
      </bottom>
      <diagonal/>
    </border>
    <border>
      <left/>
      <right style="thin">
        <color theme="1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theme="1"/>
      </right>
      <top/>
      <bottom/>
      <diagonal/>
    </border>
    <border>
      <left style="medium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medium">
        <color theme="1"/>
      </bottom>
      <diagonal/>
    </border>
    <border>
      <left style="thin">
        <color theme="1"/>
      </left>
      <right/>
      <top style="thin">
        <color theme="1"/>
      </top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medium">
        <color theme="1"/>
      </bottom>
      <diagonal/>
    </border>
    <border>
      <left/>
      <right style="medium">
        <color theme="1"/>
      </right>
      <top style="thin">
        <color theme="1"/>
      </top>
      <bottom style="medium">
        <color theme="1"/>
      </bottom>
      <diagonal/>
    </border>
    <border>
      <left style="medium">
        <color indexed="64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medium">
        <color indexed="64"/>
      </left>
      <right style="thin">
        <color theme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1"/>
      </right>
      <top style="medium">
        <color indexed="64"/>
      </top>
      <bottom style="thin">
        <color theme="1"/>
      </bottom>
      <diagonal/>
    </border>
    <border>
      <left style="thin">
        <color theme="1"/>
      </left>
      <right/>
      <top style="medium">
        <color indexed="64"/>
      </top>
      <bottom/>
      <diagonal/>
    </border>
    <border>
      <left style="thin">
        <color theme="1"/>
      </left>
      <right style="medium">
        <color indexed="64"/>
      </right>
      <top style="medium">
        <color indexed="64"/>
      </top>
      <bottom style="thin">
        <color theme="1"/>
      </bottom>
      <diagonal/>
    </border>
    <border>
      <left style="medium">
        <color indexed="64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indexed="64"/>
      </right>
      <top style="thin">
        <color theme="1"/>
      </top>
      <bottom style="thin">
        <color theme="1"/>
      </bottom>
      <diagonal/>
    </border>
    <border>
      <left/>
      <right style="medium">
        <color indexed="64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/>
      <right style="thin">
        <color theme="1"/>
      </right>
      <top style="thin">
        <color theme="1"/>
      </top>
      <bottom style="medium">
        <color theme="1"/>
      </bottom>
      <diagonal/>
    </border>
    <border>
      <left/>
      <right style="medium">
        <color indexed="64"/>
      </right>
      <top style="thin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 style="thin">
        <color theme="1"/>
      </right>
      <top/>
      <bottom/>
      <diagonal/>
    </border>
    <border>
      <left style="thin">
        <color theme="1"/>
      </left>
      <right style="medium">
        <color theme="1"/>
      </right>
      <top/>
      <bottom/>
      <diagonal/>
    </border>
    <border>
      <left style="medium">
        <color theme="1"/>
      </left>
      <right style="thin">
        <color theme="1"/>
      </right>
      <top/>
      <bottom style="medium">
        <color indexed="64"/>
      </bottom>
      <diagonal/>
    </border>
    <border>
      <left/>
      <right style="thin">
        <color theme="1"/>
      </right>
      <top/>
      <bottom style="medium">
        <color indexed="64"/>
      </bottom>
      <diagonal/>
    </border>
    <border>
      <left style="thin">
        <color theme="1"/>
      </left>
      <right style="thin">
        <color theme="1"/>
      </right>
      <top/>
      <bottom style="medium">
        <color indexed="64"/>
      </bottom>
      <diagonal/>
    </border>
    <border>
      <left style="thin">
        <color theme="1"/>
      </left>
      <right style="medium">
        <color theme="1"/>
      </right>
      <top/>
      <bottom style="medium">
        <color indexed="64"/>
      </bottom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 style="thin">
        <color theme="1"/>
      </right>
      <top style="medium">
        <color indexed="64"/>
      </top>
      <bottom/>
      <diagonal/>
    </border>
    <border>
      <left style="thin">
        <color theme="1"/>
      </left>
      <right style="thin">
        <color theme="1"/>
      </right>
      <top style="medium">
        <color indexed="64"/>
      </top>
      <bottom/>
      <diagonal/>
    </border>
    <border>
      <left style="thin">
        <color theme="1"/>
      </left>
      <right style="medium">
        <color theme="1"/>
      </right>
      <top style="medium">
        <color indexed="64"/>
      </top>
      <bottom/>
      <diagonal/>
    </border>
    <border>
      <left style="medium">
        <color theme="1"/>
      </left>
      <right style="thin">
        <color theme="1"/>
      </right>
      <top/>
      <bottom style="medium">
        <color theme="1"/>
      </bottom>
      <diagonal/>
    </border>
    <border>
      <left/>
      <right style="thin">
        <color theme="1"/>
      </right>
      <top/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/>
      <diagonal/>
    </border>
    <border>
      <left/>
      <right style="medium">
        <color theme="1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/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medium">
        <color indexed="64"/>
      </left>
      <right/>
      <top style="medium">
        <color indexed="64"/>
      </top>
      <bottom style="thin">
        <color theme="1"/>
      </bottom>
      <diagonal/>
    </border>
    <border>
      <left style="medium">
        <color indexed="64"/>
      </left>
      <right/>
      <top style="thin">
        <color theme="1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 style="medium">
        <color indexed="64"/>
      </top>
      <bottom style="medium">
        <color indexed="64"/>
      </bottom>
      <diagonal/>
    </border>
    <border>
      <left style="thin">
        <color theme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1"/>
      </right>
      <top/>
      <bottom style="medium">
        <color indexed="64"/>
      </bottom>
      <diagonal/>
    </border>
    <border>
      <left style="medium">
        <color indexed="64"/>
      </left>
      <right style="thin">
        <color theme="1"/>
      </right>
      <top style="medium">
        <color theme="1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81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1" fillId="0" borderId="0"/>
    <xf numFmtId="0" fontId="4" fillId="0" borderId="0"/>
    <xf numFmtId="16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0" borderId="0"/>
    <xf numFmtId="9" fontId="1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9" fontId="1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2" fillId="0" borderId="0"/>
    <xf numFmtId="0" fontId="36" fillId="0" borderId="0" applyNumberFormat="0" applyFill="0" applyBorder="0" applyAlignment="0" applyProtection="0">
      <alignment vertical="top"/>
      <protection locked="0"/>
    </xf>
    <xf numFmtId="0" fontId="37" fillId="0" borderId="0" applyNumberFormat="0" applyFill="0" applyBorder="0" applyAlignment="0" applyProtection="0">
      <alignment vertical="top"/>
      <protection locked="0"/>
    </xf>
    <xf numFmtId="176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8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 applyNumberFormat="0"/>
    <xf numFmtId="0" fontId="2" fillId="0" borderId="0"/>
    <xf numFmtId="0" fontId="2" fillId="0" borderId="0" applyNumberFormat="0"/>
    <xf numFmtId="0" fontId="1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2" fillId="0" borderId="0" applyNumberFormat="0"/>
    <xf numFmtId="0" fontId="1" fillId="0" borderId="0"/>
    <xf numFmtId="0" fontId="1" fillId="0" borderId="0"/>
    <xf numFmtId="0" fontId="2" fillId="0" borderId="0" applyNumberFormat="0"/>
    <xf numFmtId="0" fontId="33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8" fillId="0" borderId="0" applyFont="0" applyFill="0" applyBorder="0" applyAlignment="0" applyProtection="0"/>
    <xf numFmtId="0" fontId="40" fillId="0" borderId="0"/>
    <xf numFmtId="0" fontId="41" fillId="0" borderId="0"/>
    <xf numFmtId="0" fontId="2" fillId="0" borderId="0"/>
    <xf numFmtId="177" fontId="2" fillId="0" borderId="0" applyFont="0" applyFill="0" applyBorder="0" applyAlignment="0" applyProtection="0"/>
    <xf numFmtId="0" fontId="2" fillId="0" borderId="0"/>
  </cellStyleXfs>
  <cellXfs count="1147">
    <xf numFmtId="0" fontId="0" fillId="0" borderId="0" xfId="0"/>
    <xf numFmtId="0" fontId="3" fillId="0" borderId="0" xfId="5" applyFont="1"/>
    <xf numFmtId="0" fontId="3" fillId="0" borderId="0" xfId="5" applyFont="1" applyAlignment="1">
      <alignment horizontal="center"/>
    </xf>
    <xf numFmtId="0" fontId="7" fillId="0" borderId="0" xfId="5" applyFont="1"/>
    <xf numFmtId="0" fontId="6" fillId="0" borderId="0" xfId="5" applyFont="1"/>
    <xf numFmtId="0" fontId="14" fillId="0" borderId="0" xfId="0" applyFont="1"/>
    <xf numFmtId="0" fontId="15" fillId="0" borderId="0" xfId="0" applyFont="1"/>
    <xf numFmtId="0" fontId="14" fillId="0" borderId="0" xfId="0" applyFont="1" applyAlignment="1">
      <alignment horizontal="left" indent="1"/>
    </xf>
    <xf numFmtId="0" fontId="11" fillId="0" borderId="0" xfId="5" applyFont="1"/>
    <xf numFmtId="3" fontId="11" fillId="0" borderId="0" xfId="5" applyNumberFormat="1" applyFont="1"/>
    <xf numFmtId="0" fontId="11" fillId="0" borderId="0" xfId="11" applyFont="1"/>
    <xf numFmtId="0" fontId="17" fillId="0" borderId="0" xfId="5" applyFont="1"/>
    <xf numFmtId="0" fontId="11" fillId="0" borderId="0" xfId="5" applyFont="1" applyAlignment="1">
      <alignment horizontal="right"/>
    </xf>
    <xf numFmtId="0" fontId="11" fillId="0" borderId="0" xfId="11" applyFont="1" applyBorder="1"/>
    <xf numFmtId="0" fontId="11" fillId="0" borderId="0" xfId="11" applyFont="1" applyAlignment="1"/>
    <xf numFmtId="0" fontId="17" fillId="0" borderId="0" xfId="11" applyFont="1"/>
    <xf numFmtId="0" fontId="11" fillId="0" borderId="0" xfId="5" applyFont="1" applyAlignment="1"/>
    <xf numFmtId="0" fontId="17" fillId="0" borderId="0" xfId="11" applyFont="1" applyAlignment="1">
      <alignment vertical="center"/>
    </xf>
    <xf numFmtId="0" fontId="15" fillId="0" borderId="0" xfId="0" applyFont="1" applyAlignment="1">
      <alignment horizontal="left" indent="1"/>
    </xf>
    <xf numFmtId="165" fontId="11" fillId="0" borderId="0" xfId="5" applyNumberFormat="1" applyFont="1"/>
    <xf numFmtId="0" fontId="11" fillId="0" borderId="0" xfId="11" applyFont="1" applyAlignment="1">
      <alignment horizontal="left" wrapText="1" indent="1"/>
    </xf>
    <xf numFmtId="0" fontId="21" fillId="0" borderId="0" xfId="11" applyFont="1"/>
    <xf numFmtId="0" fontId="18" fillId="0" borderId="0" xfId="11" applyFont="1" applyAlignment="1">
      <alignment horizontal="center" vertical="center"/>
    </xf>
    <xf numFmtId="0" fontId="18" fillId="0" borderId="0" xfId="11" applyFont="1"/>
    <xf numFmtId="0" fontId="16" fillId="0" borderId="0" xfId="11" applyFont="1"/>
    <xf numFmtId="0" fontId="18" fillId="0" borderId="0" xfId="11" applyFont="1" applyAlignment="1">
      <alignment vertical="center"/>
    </xf>
    <xf numFmtId="0" fontId="18" fillId="0" borderId="0" xfId="11" applyFont="1" applyAlignment="1">
      <alignment vertical="center" wrapText="1"/>
    </xf>
    <xf numFmtId="3" fontId="22" fillId="0" borderId="0" xfId="11" applyNumberFormat="1" applyFont="1" applyBorder="1"/>
    <xf numFmtId="4" fontId="22" fillId="0" borderId="0" xfId="11" applyNumberFormat="1" applyFont="1" applyBorder="1"/>
    <xf numFmtId="3" fontId="11" fillId="0" borderId="0" xfId="5" applyNumberFormat="1" applyFont="1" applyBorder="1"/>
    <xf numFmtId="0" fontId="25" fillId="0" borderId="0" xfId="5" applyFont="1"/>
    <xf numFmtId="0" fontId="14" fillId="0" borderId="0" xfId="8" applyFont="1"/>
    <xf numFmtId="0" fontId="11" fillId="0" borderId="0" xfId="11" applyFont="1" applyAlignment="1">
      <alignment horizontal="left" vertical="center"/>
    </xf>
    <xf numFmtId="0" fontId="11" fillId="0" borderId="0" xfId="5" applyFont="1" applyAlignment="1">
      <alignment vertical="center"/>
    </xf>
    <xf numFmtId="0" fontId="11" fillId="0" borderId="0" xfId="5" quotePrefix="1" applyFont="1" applyAlignment="1">
      <alignment horizontal="center" vertical="center"/>
    </xf>
    <xf numFmtId="166" fontId="11" fillId="0" borderId="0" xfId="5" applyNumberFormat="1" applyFont="1"/>
    <xf numFmtId="165" fontId="17" fillId="0" borderId="0" xfId="5" applyNumberFormat="1" applyFont="1"/>
    <xf numFmtId="0" fontId="11" fillId="0" borderId="0" xfId="5" applyFont="1" applyBorder="1"/>
    <xf numFmtId="0" fontId="27" fillId="0" borderId="0" xfId="0" applyFont="1" applyAlignment="1">
      <alignment horizontal="left" indent="1"/>
    </xf>
    <xf numFmtId="0" fontId="11" fillId="0" borderId="0" xfId="5" applyFont="1" applyAlignment="1">
      <alignment horizontal="center"/>
    </xf>
    <xf numFmtId="0" fontId="11" fillId="2" borderId="0" xfId="5" applyFont="1" applyFill="1" applyBorder="1"/>
    <xf numFmtId="169" fontId="14" fillId="2" borderId="0" xfId="6" applyFont="1" applyFill="1" applyBorder="1"/>
    <xf numFmtId="169" fontId="14" fillId="2" borderId="0" xfId="6" applyNumberFormat="1" applyFont="1" applyFill="1" applyBorder="1"/>
    <xf numFmtId="0" fontId="11" fillId="2" borderId="0" xfId="5" applyFont="1" applyFill="1"/>
    <xf numFmtId="0" fontId="17" fillId="0" borderId="0" xfId="5" applyFont="1" applyAlignment="1">
      <alignment horizontal="center"/>
    </xf>
    <xf numFmtId="170" fontId="17" fillId="0" borderId="0" xfId="5" applyNumberFormat="1" applyFont="1" applyAlignment="1">
      <alignment horizontal="center"/>
    </xf>
    <xf numFmtId="0" fontId="14" fillId="2" borderId="0" xfId="0" applyFont="1" applyFill="1" applyAlignment="1">
      <alignment horizontal="left" vertical="center"/>
    </xf>
    <xf numFmtId="171" fontId="11" fillId="0" borderId="0" xfId="5" applyNumberFormat="1" applyFont="1"/>
    <xf numFmtId="0" fontId="13" fillId="0" borderId="0" xfId="0" applyFont="1"/>
    <xf numFmtId="0" fontId="3" fillId="0" borderId="5" xfId="5" applyFont="1" applyBorder="1" applyAlignment="1">
      <alignment horizontal="center"/>
    </xf>
    <xf numFmtId="17" fontId="5" fillId="0" borderId="5" xfId="5" applyNumberFormat="1" applyFont="1" applyBorder="1" applyAlignment="1">
      <alignment horizontal="center" vertical="center"/>
    </xf>
    <xf numFmtId="171" fontId="3" fillId="0" borderId="5" xfId="5" applyNumberFormat="1" applyFont="1" applyBorder="1"/>
    <xf numFmtId="3" fontId="3" fillId="0" borderId="5" xfId="5" applyNumberFormat="1" applyFont="1" applyBorder="1"/>
    <xf numFmtId="0" fontId="5" fillId="0" borderId="5" xfId="5" applyFont="1" applyBorder="1" applyAlignment="1">
      <alignment horizontal="center"/>
    </xf>
    <xf numFmtId="17" fontId="5" fillId="0" borderId="5" xfId="5" applyNumberFormat="1" applyFont="1" applyBorder="1" applyAlignment="1">
      <alignment horizontal="center"/>
    </xf>
    <xf numFmtId="0" fontId="3" fillId="0" borderId="5" xfId="5" applyFont="1" applyBorder="1"/>
    <xf numFmtId="167" fontId="5" fillId="0" borderId="5" xfId="5" applyNumberFormat="1" applyFont="1" applyBorder="1"/>
    <xf numFmtId="165" fontId="3" fillId="0" borderId="5" xfId="5" applyNumberFormat="1" applyFont="1" applyBorder="1"/>
    <xf numFmtId="0" fontId="3" fillId="0" borderId="0" xfId="5" applyFont="1" applyBorder="1" applyAlignment="1">
      <alignment horizontal="center"/>
    </xf>
    <xf numFmtId="0" fontId="3" fillId="0" borderId="5" xfId="5" applyFont="1" applyBorder="1" applyAlignment="1">
      <alignment wrapText="1"/>
    </xf>
    <xf numFmtId="0" fontId="3" fillId="0" borderId="0" xfId="5" applyFont="1" applyBorder="1"/>
    <xf numFmtId="0" fontId="3" fillId="0" borderId="5" xfId="5" applyFont="1" applyBorder="1" applyAlignment="1">
      <alignment horizontal="left"/>
    </xf>
    <xf numFmtId="0" fontId="3" fillId="0" borderId="3" xfId="5" applyFont="1" applyBorder="1"/>
    <xf numFmtId="165" fontId="3" fillId="0" borderId="5" xfId="5" applyNumberFormat="1" applyFont="1" applyFill="1" applyBorder="1" applyAlignment="1">
      <alignment horizontal="right"/>
    </xf>
    <xf numFmtId="167" fontId="5" fillId="0" borderId="5" xfId="5" applyNumberFormat="1" applyFont="1" applyBorder="1" applyAlignment="1">
      <alignment horizontal="right"/>
    </xf>
    <xf numFmtId="167" fontId="3" fillId="0" borderId="0" xfId="5" applyNumberFormat="1" applyFont="1" applyBorder="1"/>
    <xf numFmtId="0" fontId="13" fillId="0" borderId="0" xfId="0" applyFont="1" applyBorder="1"/>
    <xf numFmtId="167" fontId="3" fillId="0" borderId="5" xfId="5" applyNumberFormat="1" applyFont="1" applyBorder="1"/>
    <xf numFmtId="0" fontId="5" fillId="0" borderId="0" xfId="5" applyFont="1" applyBorder="1"/>
    <xf numFmtId="0" fontId="3" fillId="0" borderId="5" xfId="5" applyFont="1" applyBorder="1" applyAlignment="1">
      <alignment horizontal="left" vertical="center"/>
    </xf>
    <xf numFmtId="0" fontId="3" fillId="0" borderId="0" xfId="5" applyFont="1" applyBorder="1" applyAlignment="1">
      <alignment horizontal="center" vertical="center"/>
    </xf>
    <xf numFmtId="3" fontId="3" fillId="0" borderId="5" xfId="5" applyNumberFormat="1" applyFont="1" applyBorder="1" applyAlignment="1">
      <alignment horizontal="right" vertical="center"/>
    </xf>
    <xf numFmtId="0" fontId="3" fillId="0" borderId="0" xfId="5" applyFont="1" applyBorder="1" applyAlignment="1">
      <alignment horizontal="right" vertical="center"/>
    </xf>
    <xf numFmtId="0" fontId="3" fillId="0" borderId="0" xfId="5" applyFont="1" applyBorder="1" applyAlignment="1">
      <alignment vertical="center"/>
    </xf>
    <xf numFmtId="168" fontId="5" fillId="0" borderId="1" xfId="5" applyNumberFormat="1" applyFont="1" applyBorder="1" applyAlignment="1">
      <alignment vertical="center"/>
    </xf>
    <xf numFmtId="168" fontId="5" fillId="0" borderId="1" xfId="5" applyNumberFormat="1" applyFont="1" applyBorder="1" applyAlignment="1">
      <alignment horizontal="center" vertical="center"/>
    </xf>
    <xf numFmtId="3" fontId="3" fillId="0" borderId="1" xfId="5" applyNumberFormat="1" applyFont="1" applyBorder="1"/>
    <xf numFmtId="1" fontId="3" fillId="0" borderId="5" xfId="0" applyNumberFormat="1" applyFont="1" applyBorder="1" applyAlignment="1">
      <alignment horizontal="center" vertical="center"/>
    </xf>
    <xf numFmtId="165" fontId="3" fillId="0" borderId="5" xfId="0" applyNumberFormat="1" applyFont="1" applyBorder="1" applyAlignment="1">
      <alignment horizontal="right" vertical="center"/>
    </xf>
    <xf numFmtId="0" fontId="3" fillId="0" borderId="5" xfId="5" applyFont="1" applyBorder="1" applyAlignment="1">
      <alignment horizontal="center" vertical="center"/>
    </xf>
    <xf numFmtId="0" fontId="28" fillId="0" borderId="0" xfId="0" applyFont="1"/>
    <xf numFmtId="49" fontId="3" fillId="0" borderId="0" xfId="0" applyNumberFormat="1" applyFont="1" applyFill="1" applyBorder="1" applyAlignment="1">
      <alignment vertical="center"/>
    </xf>
    <xf numFmtId="165" fontId="3" fillId="0" borderId="0" xfId="0" applyNumberFormat="1" applyFont="1" applyBorder="1" applyAlignment="1">
      <alignment horizontal="right" vertical="center"/>
    </xf>
    <xf numFmtId="49" fontId="10" fillId="0" borderId="0" xfId="0" applyNumberFormat="1" applyFont="1" applyFill="1" applyBorder="1" applyAlignment="1"/>
    <xf numFmtId="9" fontId="0" fillId="0" borderId="0" xfId="2" applyFont="1"/>
    <xf numFmtId="165" fontId="20" fillId="0" borderId="0" xfId="5" applyNumberFormat="1" applyFont="1" applyFill="1"/>
    <xf numFmtId="0" fontId="25" fillId="0" borderId="0" xfId="5" applyFont="1" applyAlignment="1"/>
    <xf numFmtId="173" fontId="11" fillId="0" borderId="0" xfId="11" applyNumberFormat="1" applyFont="1"/>
    <xf numFmtId="0" fontId="3" fillId="0" borderId="0" xfId="0" applyFont="1" applyProtection="1">
      <protection locked="0"/>
    </xf>
    <xf numFmtId="3" fontId="9" fillId="0" borderId="0" xfId="0" applyNumberFormat="1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left" vertical="center" wrapText="1"/>
      <protection locked="0"/>
    </xf>
    <xf numFmtId="0" fontId="6" fillId="0" borderId="0" xfId="0" applyFont="1" applyBorder="1" applyAlignment="1" applyProtection="1">
      <alignment horizontal="left" vertical="center" wrapText="1"/>
      <protection locked="0"/>
    </xf>
    <xf numFmtId="3" fontId="31" fillId="0" borderId="0" xfId="0" applyNumberFormat="1" applyFont="1" applyAlignment="1" applyProtection="1">
      <alignment horizontal="center" vertical="center"/>
      <protection locked="0"/>
    </xf>
    <xf numFmtId="0" fontId="9" fillId="0" borderId="5" xfId="0" applyFont="1" applyBorder="1" applyAlignment="1" applyProtection="1">
      <alignment horizontal="left" vertical="center" wrapText="1" indent="13"/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horizontal="left" vertical="center" wrapText="1" indent="1"/>
      <protection locked="0"/>
    </xf>
    <xf numFmtId="3" fontId="9" fillId="0" borderId="0" xfId="0" applyNumberFormat="1" applyFont="1" applyProtection="1"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175" fontId="29" fillId="0" borderId="5" xfId="0" applyNumberFormat="1" applyFont="1" applyBorder="1" applyAlignment="1" applyProtection="1">
      <alignment horizontal="center" vertical="center"/>
      <protection locked="0"/>
    </xf>
    <xf numFmtId="0" fontId="11" fillId="0" borderId="0" xfId="5" applyFont="1" applyAlignment="1">
      <alignment horizontal="center"/>
    </xf>
    <xf numFmtId="0" fontId="2" fillId="0" borderId="0" xfId="17"/>
    <xf numFmtId="173" fontId="3" fillId="0" borderId="2" xfId="0" applyNumberFormat="1" applyFont="1" applyBorder="1" applyAlignment="1">
      <alignment horizontal="right"/>
    </xf>
    <xf numFmtId="0" fontId="0" fillId="0" borderId="0" xfId="0" applyFont="1"/>
    <xf numFmtId="0" fontId="12" fillId="0" borderId="0" xfId="13" applyAlignment="1" applyProtection="1"/>
    <xf numFmtId="0" fontId="0" fillId="0" borderId="0" xfId="0"/>
    <xf numFmtId="0" fontId="30" fillId="0" borderId="0" xfId="0" applyFont="1"/>
    <xf numFmtId="165" fontId="25" fillId="0" borderId="0" xfId="5" applyNumberFormat="1" applyFont="1" applyFill="1"/>
    <xf numFmtId="0" fontId="25" fillId="0" borderId="0" xfId="11" applyFont="1"/>
    <xf numFmtId="0" fontId="11" fillId="0" borderId="0" xfId="49" applyFont="1"/>
    <xf numFmtId="17" fontId="5" fillId="0" borderId="5" xfId="5" applyNumberFormat="1" applyFont="1" applyFill="1" applyBorder="1" applyAlignment="1">
      <alignment horizontal="center" vertical="center"/>
    </xf>
    <xf numFmtId="166" fontId="11" fillId="0" borderId="0" xfId="2" applyNumberFormat="1" applyFont="1"/>
    <xf numFmtId="167" fontId="11" fillId="0" borderId="0" xfId="5" applyNumberFormat="1" applyFont="1"/>
    <xf numFmtId="0" fontId="0" fillId="0" borderId="0" xfId="0" applyFill="1" applyBorder="1"/>
    <xf numFmtId="0" fontId="18" fillId="0" borderId="0" xfId="78" applyFont="1" applyAlignment="1">
      <alignment horizontal="left" vertical="center" wrapText="1" indent="1"/>
    </xf>
    <xf numFmtId="0" fontId="18" fillId="0" borderId="0" xfId="78" applyFont="1"/>
    <xf numFmtId="0" fontId="11" fillId="0" borderId="0" xfId="49" applyFont="1" applyAlignment="1">
      <alignment horizontal="right"/>
    </xf>
    <xf numFmtId="0" fontId="18" fillId="0" borderId="0" xfId="78" applyFont="1" applyAlignment="1"/>
    <xf numFmtId="0" fontId="32" fillId="0" borderId="0" xfId="78" applyFont="1"/>
    <xf numFmtId="0" fontId="0" fillId="0" borderId="0" xfId="0" applyBorder="1"/>
    <xf numFmtId="178" fontId="3" fillId="0" borderId="5" xfId="5" applyNumberFormat="1" applyFont="1" applyBorder="1" applyAlignment="1">
      <alignment horizontal="center" vertical="center"/>
    </xf>
    <xf numFmtId="178" fontId="3" fillId="0" borderId="5" xfId="5" applyNumberFormat="1" applyFont="1" applyBorder="1" applyAlignment="1">
      <alignment horizontal="center"/>
    </xf>
    <xf numFmtId="178" fontId="3" fillId="0" borderId="5" xfId="5" applyNumberFormat="1" applyFont="1" applyBorder="1"/>
    <xf numFmtId="0" fontId="3" fillId="0" borderId="0" xfId="78" applyFont="1" applyAlignment="1">
      <alignment horizontal="left" vertical="center" wrapText="1" indent="1"/>
    </xf>
    <xf numFmtId="0" fontId="3" fillId="0" borderId="0" xfId="78" applyFont="1"/>
    <xf numFmtId="0" fontId="14" fillId="0" borderId="7" xfId="0" applyFont="1" applyBorder="1"/>
    <xf numFmtId="0" fontId="13" fillId="0" borderId="7" xfId="0" applyFont="1" applyBorder="1"/>
    <xf numFmtId="0" fontId="13" fillId="0" borderId="7" xfId="0" applyFont="1" applyBorder="1" applyAlignment="1">
      <alignment horizontal="center"/>
    </xf>
    <xf numFmtId="1" fontId="17" fillId="0" borderId="7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left" vertical="center" indent="5"/>
    </xf>
    <xf numFmtId="4" fontId="3" fillId="0" borderId="7" xfId="0" applyNumberFormat="1" applyFont="1" applyBorder="1" applyAlignment="1">
      <alignment vertical="center"/>
    </xf>
    <xf numFmtId="0" fontId="26" fillId="0" borderId="0" xfId="49" applyFont="1"/>
    <xf numFmtId="0" fontId="26" fillId="0" borderId="0" xfId="49" applyFont="1" applyAlignment="1">
      <alignment horizontal="right"/>
    </xf>
    <xf numFmtId="167" fontId="14" fillId="0" borderId="0" xfId="0" applyNumberFormat="1" applyFont="1" applyFill="1" applyBorder="1"/>
    <xf numFmtId="0" fontId="14" fillId="0" borderId="0" xfId="0" applyFont="1" applyFill="1" applyBorder="1"/>
    <xf numFmtId="0" fontId="45" fillId="0" borderId="0" xfId="0" applyFont="1" applyFill="1" applyBorder="1"/>
    <xf numFmtId="178" fontId="45" fillId="0" borderId="0" xfId="0" applyNumberFormat="1" applyFont="1" applyFill="1" applyBorder="1"/>
    <xf numFmtId="0" fontId="26" fillId="0" borderId="0" xfId="0" applyFont="1" applyFill="1" applyBorder="1"/>
    <xf numFmtId="0" fontId="5" fillId="0" borderId="0" xfId="11" applyFont="1" applyBorder="1" applyAlignment="1">
      <alignment horizontal="left"/>
    </xf>
    <xf numFmtId="0" fontId="10" fillId="0" borderId="0" xfId="13" applyFont="1" applyBorder="1" applyAlignment="1" applyProtection="1">
      <alignment horizontal="left" vertical="center" indent="1"/>
    </xf>
    <xf numFmtId="0" fontId="35" fillId="0" borderId="13" xfId="3" applyFont="1" applyBorder="1" applyAlignment="1">
      <alignment horizontal="center" vertical="center" wrapText="1"/>
    </xf>
    <xf numFmtId="178" fontId="2" fillId="0" borderId="11" xfId="17" applyNumberFormat="1" applyBorder="1"/>
    <xf numFmtId="0" fontId="43" fillId="3" borderId="11" xfId="78" applyFont="1" applyFill="1" applyBorder="1" applyAlignment="1">
      <alignment horizontal="center"/>
    </xf>
    <xf numFmtId="0" fontId="14" fillId="0" borderId="0" xfId="0" applyFont="1" applyBorder="1"/>
    <xf numFmtId="0" fontId="11" fillId="0" borderId="0" xfId="5" applyFont="1" applyBorder="1" applyAlignment="1">
      <alignment horizontal="right"/>
    </xf>
    <xf numFmtId="0" fontId="13" fillId="0" borderId="11" xfId="0" applyFont="1" applyBorder="1" applyAlignment="1">
      <alignment horizontal="center" vertical="center"/>
    </xf>
    <xf numFmtId="0" fontId="13" fillId="0" borderId="11" xfId="0" applyFont="1" applyBorder="1"/>
    <xf numFmtId="0" fontId="14" fillId="0" borderId="0" xfId="0" applyFont="1" applyFill="1"/>
    <xf numFmtId="0" fontId="11" fillId="0" borderId="0" xfId="49" applyFont="1" applyFill="1" applyBorder="1"/>
    <xf numFmtId="0" fontId="15" fillId="0" borderId="0" xfId="0" applyFont="1" applyFill="1" applyBorder="1"/>
    <xf numFmtId="0" fontId="15" fillId="0" borderId="0" xfId="0" applyFont="1" applyFill="1"/>
    <xf numFmtId="0" fontId="39" fillId="0" borderId="0" xfId="0" applyFont="1" applyFill="1" applyBorder="1"/>
    <xf numFmtId="0" fontId="11" fillId="0" borderId="0" xfId="5" applyFont="1" applyFill="1" applyBorder="1"/>
    <xf numFmtId="0" fontId="14" fillId="0" borderId="11" xfId="0" applyFont="1" applyBorder="1"/>
    <xf numFmtId="0" fontId="10" fillId="0" borderId="0" xfId="5" applyFont="1" applyFill="1" applyBorder="1"/>
    <xf numFmtId="0" fontId="3" fillId="0" borderId="0" xfId="0" applyFont="1" applyFill="1" applyBorder="1" applyAlignment="1" applyProtection="1">
      <alignment horizontal="left" vertical="center" wrapText="1" indent="1"/>
      <protection locked="0"/>
    </xf>
    <xf numFmtId="3" fontId="9" fillId="0" borderId="0" xfId="0" applyNumberFormat="1" applyFont="1" applyFill="1" applyBorder="1" applyProtection="1">
      <protection locked="0"/>
    </xf>
    <xf numFmtId="0" fontId="25" fillId="0" borderId="0" xfId="5" applyFont="1" applyFill="1" applyBorder="1"/>
    <xf numFmtId="10" fontId="1" fillId="0" borderId="0" xfId="2" applyNumberFormat="1" applyFont="1" applyBorder="1" applyAlignment="1">
      <alignment horizontal="center"/>
    </xf>
    <xf numFmtId="3" fontId="3" fillId="0" borderId="5" xfId="5" applyNumberFormat="1" applyFont="1" applyFill="1" applyBorder="1"/>
    <xf numFmtId="0" fontId="3" fillId="0" borderId="11" xfId="0" applyFont="1" applyBorder="1" applyAlignment="1">
      <alignment horizontal="center"/>
    </xf>
    <xf numFmtId="178" fontId="3" fillId="0" borderId="11" xfId="0" applyNumberFormat="1" applyFont="1" applyBorder="1" applyAlignment="1">
      <alignment horizontal="center"/>
    </xf>
    <xf numFmtId="178" fontId="3" fillId="0" borderId="11" xfId="0" applyNumberFormat="1" applyFont="1" applyFill="1" applyBorder="1" applyAlignment="1">
      <alignment horizontal="center"/>
    </xf>
    <xf numFmtId="3" fontId="13" fillId="0" borderId="11" xfId="0" applyNumberFormat="1" applyFont="1" applyBorder="1" applyAlignment="1">
      <alignment horizontal="right"/>
    </xf>
    <xf numFmtId="0" fontId="3" fillId="0" borderId="11" xfId="49" applyFont="1" applyBorder="1"/>
    <xf numFmtId="3" fontId="3" fillId="0" borderId="11" xfId="49" applyNumberFormat="1" applyFont="1" applyBorder="1"/>
    <xf numFmtId="167" fontId="11" fillId="0" borderId="11" xfId="5" applyNumberFormat="1" applyFont="1" applyBorder="1"/>
    <xf numFmtId="178" fontId="46" fillId="0" borderId="14" xfId="0" applyNumberFormat="1" applyFont="1" applyFill="1" applyBorder="1"/>
    <xf numFmtId="10" fontId="47" fillId="0" borderId="0" xfId="2" applyNumberFormat="1" applyFont="1" applyBorder="1" applyAlignment="1">
      <alignment horizontal="left"/>
    </xf>
    <xf numFmtId="0" fontId="11" fillId="0" borderId="0" xfId="5" applyFont="1" applyFill="1"/>
    <xf numFmtId="0" fontId="11" fillId="0" borderId="11" xfId="5" applyFont="1" applyBorder="1"/>
    <xf numFmtId="178" fontId="11" fillId="0" borderId="11" xfId="5" applyNumberFormat="1" applyFont="1" applyBorder="1"/>
    <xf numFmtId="165" fontId="11" fillId="0" borderId="11" xfId="5" applyNumberFormat="1" applyFont="1" applyBorder="1"/>
    <xf numFmtId="3" fontId="13" fillId="0" borderId="7" xfId="0" applyNumberFormat="1" applyFont="1" applyBorder="1"/>
    <xf numFmtId="167" fontId="11" fillId="0" borderId="11" xfId="49" applyNumberFormat="1" applyFont="1" applyBorder="1"/>
    <xf numFmtId="0" fontId="3" fillId="0" borderId="0" xfId="0" applyFont="1" applyBorder="1" applyAlignment="1">
      <alignment horizontal="center"/>
    </xf>
    <xf numFmtId="178" fontId="3" fillId="0" borderId="0" xfId="0" applyNumberFormat="1" applyFont="1" applyBorder="1" applyAlignment="1">
      <alignment horizontal="center"/>
    </xf>
    <xf numFmtId="178" fontId="3" fillId="0" borderId="0" xfId="0" applyNumberFormat="1" applyFont="1" applyFill="1" applyBorder="1" applyAlignment="1">
      <alignment horizontal="center"/>
    </xf>
    <xf numFmtId="0" fontId="26" fillId="0" borderId="7" xfId="5" applyFont="1" applyBorder="1"/>
    <xf numFmtId="0" fontId="26" fillId="0" borderId="0" xfId="5" applyFont="1"/>
    <xf numFmtId="0" fontId="26" fillId="0" borderId="0" xfId="5" applyFont="1" applyAlignment="1">
      <alignment horizontal="right"/>
    </xf>
    <xf numFmtId="0" fontId="3" fillId="0" borderId="5" xfId="5" applyFont="1" applyFill="1" applyBorder="1" applyAlignment="1">
      <alignment horizontal="left" vertical="center"/>
    </xf>
    <xf numFmtId="3" fontId="9" fillId="0" borderId="2" xfId="0" applyNumberFormat="1" applyFont="1" applyFill="1" applyBorder="1" applyProtection="1">
      <protection locked="0"/>
    </xf>
    <xf numFmtId="3" fontId="3" fillId="0" borderId="5" xfId="5" applyNumberFormat="1" applyFont="1" applyFill="1" applyBorder="1" applyAlignment="1">
      <alignment horizontal="right" vertical="center"/>
    </xf>
    <xf numFmtId="178" fontId="3" fillId="0" borderId="5" xfId="5" applyNumberFormat="1" applyFont="1" applyFill="1" applyBorder="1" applyAlignment="1">
      <alignment horizontal="center" vertical="center"/>
    </xf>
    <xf numFmtId="3" fontId="3" fillId="0" borderId="5" xfId="5" applyNumberFormat="1" applyFont="1" applyFill="1" applyBorder="1" applyAlignment="1">
      <alignment vertical="center"/>
    </xf>
    <xf numFmtId="178" fontId="3" fillId="0" borderId="5" xfId="5" applyNumberFormat="1" applyFont="1" applyFill="1" applyBorder="1" applyAlignment="1">
      <alignment horizontal="center"/>
    </xf>
    <xf numFmtId="165" fontId="5" fillId="0" borderId="5" xfId="5" applyNumberFormat="1" applyFont="1" applyFill="1" applyBorder="1"/>
    <xf numFmtId="167" fontId="5" fillId="0" borderId="5" xfId="5" applyNumberFormat="1" applyFont="1" applyFill="1" applyBorder="1"/>
    <xf numFmtId="3" fontId="13" fillId="0" borderId="7" xfId="0" applyNumberFormat="1" applyFont="1" applyFill="1" applyBorder="1"/>
    <xf numFmtId="0" fontId="3" fillId="0" borderId="11" xfId="5" applyFont="1" applyFill="1" applyBorder="1" applyAlignment="1">
      <alignment horizontal="center"/>
    </xf>
    <xf numFmtId="17" fontId="3" fillId="0" borderId="11" xfId="5" applyNumberFormat="1" applyFont="1" applyFill="1" applyBorder="1" applyAlignment="1">
      <alignment horizontal="center"/>
    </xf>
    <xf numFmtId="0" fontId="3" fillId="0" borderId="11" xfId="5" applyFont="1" applyFill="1" applyBorder="1"/>
    <xf numFmtId="166" fontId="3" fillId="0" borderId="3" xfId="2" applyNumberFormat="1" applyFont="1" applyFill="1" applyBorder="1"/>
    <xf numFmtId="0" fontId="3" fillId="6" borderId="0" xfId="11" applyFont="1" applyFill="1" applyBorder="1" applyAlignment="1">
      <alignment vertical="center"/>
    </xf>
    <xf numFmtId="172" fontId="44" fillId="6" borderId="0" xfId="11" applyNumberFormat="1" applyFont="1" applyFill="1" applyBorder="1" applyAlignment="1">
      <alignment horizontal="center" vertical="center"/>
    </xf>
    <xf numFmtId="0" fontId="3" fillId="0" borderId="5" xfId="5" applyFont="1" applyFill="1" applyBorder="1" applyAlignment="1">
      <alignment horizontal="center"/>
    </xf>
    <xf numFmtId="17" fontId="3" fillId="0" borderId="5" xfId="5" applyNumberFormat="1" applyFont="1" applyFill="1" applyBorder="1"/>
    <xf numFmtId="0" fontId="3" fillId="0" borderId="0" xfId="5" applyFont="1" applyFill="1"/>
    <xf numFmtId="0" fontId="3" fillId="0" borderId="5" xfId="5" applyFont="1" applyFill="1" applyBorder="1"/>
    <xf numFmtId="165" fontId="3" fillId="0" borderId="5" xfId="5" applyNumberFormat="1" applyFont="1" applyFill="1" applyBorder="1"/>
    <xf numFmtId="166" fontId="11" fillId="0" borderId="11" xfId="2" applyNumberFormat="1" applyFont="1" applyBorder="1"/>
    <xf numFmtId="166" fontId="13" fillId="0" borderId="11" xfId="2" applyNumberFormat="1" applyFont="1" applyFill="1" applyBorder="1"/>
    <xf numFmtId="1" fontId="26" fillId="0" borderId="7" xfId="5" applyNumberFormat="1" applyFont="1" applyBorder="1"/>
    <xf numFmtId="1" fontId="26" fillId="0" borderId="7" xfId="5" applyNumberFormat="1" applyFont="1" applyFill="1" applyBorder="1"/>
    <xf numFmtId="0" fontId="2" fillId="0" borderId="11" xfId="17" applyBorder="1" applyAlignment="1">
      <alignment horizontal="center" vertical="center"/>
    </xf>
    <xf numFmtId="0" fontId="43" fillId="0" borderId="0" xfId="78" applyFont="1" applyFill="1" applyBorder="1" applyAlignment="1">
      <alignment vertical="center"/>
    </xf>
    <xf numFmtId="0" fontId="43" fillId="3" borderId="8" xfId="78" applyFont="1" applyFill="1" applyBorder="1" applyAlignment="1"/>
    <xf numFmtId="0" fontId="11" fillId="0" borderId="11" xfId="5" applyFont="1" applyFill="1" applyBorder="1"/>
    <xf numFmtId="167" fontId="18" fillId="0" borderId="0" xfId="78" applyNumberFormat="1" applyFont="1"/>
    <xf numFmtId="167" fontId="11" fillId="0" borderId="0" xfId="49" applyNumberFormat="1" applyFont="1"/>
    <xf numFmtId="167" fontId="14" fillId="2" borderId="0" xfId="0" applyNumberFormat="1" applyFont="1" applyFill="1" applyAlignment="1">
      <alignment horizontal="left" vertical="center"/>
    </xf>
    <xf numFmtId="167" fontId="3" fillId="0" borderId="0" xfId="78" applyNumberFormat="1" applyFont="1"/>
    <xf numFmtId="4" fontId="11" fillId="0" borderId="11" xfId="5" applyNumberFormat="1" applyFont="1" applyBorder="1"/>
    <xf numFmtId="4" fontId="0" fillId="0" borderId="0" xfId="0" applyNumberFormat="1" applyFill="1" applyBorder="1"/>
    <xf numFmtId="166" fontId="0" fillId="0" borderId="0" xfId="2" applyNumberFormat="1" applyFont="1" applyFill="1" applyBorder="1"/>
    <xf numFmtId="49" fontId="3" fillId="0" borderId="0" xfId="0" applyNumberFormat="1" applyFont="1" applyFill="1" applyBorder="1" applyAlignment="1">
      <alignment horizontal="right" vertical="center" indent="5"/>
    </xf>
    <xf numFmtId="173" fontId="14" fillId="0" borderId="0" xfId="0" applyNumberFormat="1" applyFont="1" applyFill="1" applyBorder="1"/>
    <xf numFmtId="174" fontId="14" fillId="0" borderId="0" xfId="0" applyNumberFormat="1" applyFont="1" applyFill="1" applyBorder="1"/>
    <xf numFmtId="0" fontId="3" fillId="0" borderId="0" xfId="5" applyFont="1" applyFill="1" applyBorder="1" applyAlignment="1">
      <alignment horizontal="center" vertical="center"/>
    </xf>
    <xf numFmtId="0" fontId="43" fillId="0" borderId="0" xfId="78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vertical="top"/>
    </xf>
    <xf numFmtId="165" fontId="14" fillId="0" borderId="0" xfId="0" applyNumberFormat="1" applyFont="1" applyFill="1" applyBorder="1"/>
    <xf numFmtId="166" fontId="14" fillId="0" borderId="0" xfId="2" applyNumberFormat="1" applyFont="1" applyFill="1" applyBorder="1"/>
    <xf numFmtId="0" fontId="3" fillId="0" borderId="0" xfId="5" applyFont="1" applyFill="1" applyBorder="1"/>
    <xf numFmtId="165" fontId="11" fillId="0" borderId="0" xfId="5" applyNumberFormat="1" applyFont="1" applyFill="1" applyBorder="1"/>
    <xf numFmtId="166" fontId="11" fillId="0" borderId="0" xfId="2" applyNumberFormat="1" applyFont="1" applyFill="1" applyBorder="1"/>
    <xf numFmtId="0" fontId="43" fillId="0" borderId="0" xfId="78" applyFont="1" applyFill="1" applyBorder="1" applyAlignment="1"/>
    <xf numFmtId="0" fontId="3" fillId="0" borderId="0" xfId="5" applyFont="1" applyFill="1" applyBorder="1" applyAlignment="1">
      <alignment horizontal="left"/>
    </xf>
    <xf numFmtId="167" fontId="5" fillId="0" borderId="0" xfId="5" applyNumberFormat="1" applyFont="1" applyFill="1" applyBorder="1"/>
    <xf numFmtId="3" fontId="13" fillId="0" borderId="11" xfId="0" applyNumberFormat="1" applyFont="1" applyFill="1" applyBorder="1"/>
    <xf numFmtId="0" fontId="3" fillId="0" borderId="0" xfId="5" applyFont="1" applyFill="1" applyBorder="1" applyAlignment="1">
      <alignment wrapText="1"/>
    </xf>
    <xf numFmtId="17" fontId="5" fillId="0" borderId="5" xfId="5" applyNumberFormat="1" applyFont="1" applyFill="1" applyBorder="1" applyAlignment="1">
      <alignment horizontal="center"/>
    </xf>
    <xf numFmtId="167" fontId="0" fillId="0" borderId="11" xfId="0" applyNumberFormat="1" applyBorder="1"/>
    <xf numFmtId="0" fontId="13" fillId="0" borderId="11" xfId="0" applyFont="1" applyBorder="1"/>
    <xf numFmtId="0" fontId="0" fillId="0" borderId="0" xfId="0"/>
    <xf numFmtId="0" fontId="43" fillId="3" borderId="11" xfId="78" applyFont="1" applyFill="1" applyBorder="1" applyAlignment="1">
      <alignment horizontal="center"/>
    </xf>
    <xf numFmtId="166" fontId="11" fillId="0" borderId="11" xfId="2" applyNumberFormat="1" applyFont="1" applyBorder="1"/>
    <xf numFmtId="166" fontId="11" fillId="0" borderId="11" xfId="2" applyNumberFormat="1" applyFont="1" applyFill="1" applyBorder="1"/>
    <xf numFmtId="0" fontId="43" fillId="3" borderId="11" xfId="78" applyFont="1" applyFill="1" applyBorder="1" applyAlignment="1">
      <alignment vertical="center"/>
    </xf>
    <xf numFmtId="166" fontId="11" fillId="0" borderId="11" xfId="2" applyNumberFormat="1" applyFont="1" applyFill="1" applyBorder="1" applyAlignment="1">
      <alignment horizontal="right" indent="2"/>
    </xf>
    <xf numFmtId="167" fontId="11" fillId="0" borderId="11" xfId="5" applyNumberFormat="1" applyFont="1" applyBorder="1" applyAlignment="1">
      <alignment horizontal="right" indent="4"/>
    </xf>
    <xf numFmtId="0" fontId="0" fillId="0" borderId="0" xfId="0" applyFill="1" applyBorder="1" applyAlignment="1">
      <alignment horizontal="center"/>
    </xf>
    <xf numFmtId="2" fontId="0" fillId="0" borderId="0" xfId="2" applyNumberFormat="1" applyFont="1" applyFill="1" applyBorder="1" applyAlignment="1">
      <alignment horizontal="center"/>
    </xf>
    <xf numFmtId="2" fontId="0" fillId="0" borderId="0" xfId="0" applyNumberFormat="1" applyFill="1" applyBorder="1"/>
    <xf numFmtId="2" fontId="1" fillId="0" borderId="0" xfId="2" applyNumberFormat="1" applyFont="1" applyFill="1" applyBorder="1"/>
    <xf numFmtId="3" fontId="3" fillId="0" borderId="13" xfId="5" applyNumberFormat="1" applyFont="1" applyFill="1" applyBorder="1"/>
    <xf numFmtId="0" fontId="3" fillId="0" borderId="22" xfId="5" applyFont="1" applyBorder="1"/>
    <xf numFmtId="0" fontId="3" fillId="0" borderId="18" xfId="5" applyFont="1" applyBorder="1"/>
    <xf numFmtId="0" fontId="5" fillId="0" borderId="23" xfId="5" applyFont="1" applyBorder="1"/>
    <xf numFmtId="3" fontId="3" fillId="0" borderId="24" xfId="5" applyNumberFormat="1" applyFont="1" applyFill="1" applyBorder="1"/>
    <xf numFmtId="3" fontId="3" fillId="0" borderId="25" xfId="5" applyNumberFormat="1" applyFont="1" applyFill="1" applyBorder="1"/>
    <xf numFmtId="3" fontId="3" fillId="0" borderId="11" xfId="5" applyNumberFormat="1" applyFont="1" applyFill="1" applyBorder="1"/>
    <xf numFmtId="0" fontId="3" fillId="0" borderId="26" xfId="5" applyFont="1" applyBorder="1"/>
    <xf numFmtId="0" fontId="0" fillId="0" borderId="18" xfId="0" applyBorder="1" applyAlignment="1">
      <alignment horizontal="left"/>
    </xf>
    <xf numFmtId="0" fontId="49" fillId="8" borderId="0" xfId="0" applyFont="1" applyFill="1"/>
    <xf numFmtId="3" fontId="11" fillId="0" borderId="0" xfId="49" applyNumberFormat="1" applyFont="1" applyFill="1" applyBorder="1"/>
    <xf numFmtId="166" fontId="3" fillId="0" borderId="0" xfId="2" applyNumberFormat="1" applyFont="1" applyBorder="1"/>
    <xf numFmtId="10" fontId="13" fillId="0" borderId="11" xfId="2" applyNumberFormat="1" applyFont="1" applyFill="1" applyBorder="1"/>
    <xf numFmtId="174" fontId="3" fillId="0" borderId="2" xfId="0" applyNumberFormat="1" applyFont="1" applyBorder="1" applyAlignment="1">
      <alignment horizontal="right"/>
    </xf>
    <xf numFmtId="174" fontId="3" fillId="0" borderId="7" xfId="0" applyNumberFormat="1" applyFont="1" applyBorder="1" applyAlignment="1">
      <alignment vertical="center"/>
    </xf>
    <xf numFmtId="179" fontId="0" fillId="0" borderId="0" xfId="1" applyNumberFormat="1" applyFont="1" applyFill="1" applyBorder="1"/>
    <xf numFmtId="0" fontId="11" fillId="0" borderId="0" xfId="49" applyFont="1" applyFill="1" applyBorder="1" applyAlignment="1">
      <alignment horizontal="center" vertical="center"/>
    </xf>
    <xf numFmtId="0" fontId="12" fillId="0" borderId="0" xfId="13" applyAlignment="1" applyProtection="1">
      <alignment horizontal="center" vertical="center" wrapText="1"/>
    </xf>
    <xf numFmtId="0" fontId="2" fillId="0" borderId="0" xfId="80" applyAlignment="1">
      <alignment horizontal="center"/>
    </xf>
    <xf numFmtId="0" fontId="2" fillId="0" borderId="0" xfId="80"/>
    <xf numFmtId="0" fontId="3" fillId="0" borderId="0" xfId="80" applyFont="1"/>
    <xf numFmtId="0" fontId="3" fillId="0" borderId="0" xfId="80" applyFont="1" applyAlignment="1">
      <alignment horizontal="center"/>
    </xf>
    <xf numFmtId="0" fontId="3" fillId="0" borderId="0" xfId="80" applyFont="1" applyAlignment="1">
      <alignment horizontal="center" vertical="center"/>
    </xf>
    <xf numFmtId="0" fontId="3" fillId="0" borderId="0" xfId="80" applyFont="1" applyAlignment="1">
      <alignment vertical="center"/>
    </xf>
    <xf numFmtId="0" fontId="3" fillId="0" borderId="0" xfId="80" applyFont="1" applyBorder="1" applyAlignment="1">
      <alignment horizontal="left" vertical="center" indent="1"/>
    </xf>
    <xf numFmtId="0" fontId="3" fillId="0" borderId="0" xfId="80" applyFont="1" applyBorder="1" applyAlignment="1">
      <alignment horizontal="center" vertical="center"/>
    </xf>
    <xf numFmtId="0" fontId="50" fillId="0" borderId="0" xfId="80" applyFont="1" applyAlignment="1">
      <alignment horizontal="center" vertical="center"/>
    </xf>
    <xf numFmtId="0" fontId="2" fillId="0" borderId="0" xfId="80" applyFill="1" applyAlignment="1">
      <alignment horizontal="left" vertical="center" indent="1"/>
    </xf>
    <xf numFmtId="0" fontId="2" fillId="0" borderId="0" xfId="80" applyAlignment="1">
      <alignment horizontal="left" vertical="center" indent="1"/>
    </xf>
    <xf numFmtId="0" fontId="2" fillId="0" borderId="0" xfId="80" applyFill="1"/>
    <xf numFmtId="0" fontId="3" fillId="0" borderId="0" xfId="80" applyFont="1" applyAlignment="1">
      <alignment horizontal="left" vertical="center" indent="1"/>
    </xf>
    <xf numFmtId="0" fontId="2" fillId="0" borderId="0" xfId="80" applyAlignment="1">
      <alignment vertical="center"/>
    </xf>
    <xf numFmtId="180" fontId="51" fillId="0" borderId="0" xfId="80" applyNumberFormat="1" applyFont="1"/>
    <xf numFmtId="0" fontId="51" fillId="0" borderId="0" xfId="80" applyFont="1"/>
    <xf numFmtId="180" fontId="2" fillId="0" borderId="0" xfId="80" applyNumberFormat="1"/>
    <xf numFmtId="0" fontId="3" fillId="0" borderId="0" xfId="17" applyFont="1"/>
    <xf numFmtId="0" fontId="3" fillId="0" borderId="0" xfId="17" applyFont="1" applyAlignment="1">
      <alignment horizontal="left" vertical="justify" indent="1"/>
    </xf>
    <xf numFmtId="0" fontId="3" fillId="0" borderId="0" xfId="17" applyFont="1" applyAlignment="1">
      <alignment vertical="center"/>
    </xf>
    <xf numFmtId="0" fontId="3" fillId="0" borderId="0" xfId="17" applyFont="1" applyBorder="1"/>
    <xf numFmtId="0" fontId="50" fillId="0" borderId="0" xfId="80" applyFont="1" applyAlignment="1">
      <alignment vertical="center" wrapText="1"/>
    </xf>
    <xf numFmtId="0" fontId="52" fillId="0" borderId="0" xfId="80" applyFont="1"/>
    <xf numFmtId="9" fontId="0" fillId="0" borderId="0" xfId="2" applyFont="1" applyBorder="1"/>
    <xf numFmtId="9" fontId="0" fillId="0" borderId="37" xfId="2" applyFont="1" applyBorder="1"/>
    <xf numFmtId="9" fontId="0" fillId="0" borderId="36" xfId="2" applyFont="1" applyBorder="1"/>
    <xf numFmtId="9" fontId="0" fillId="0" borderId="35" xfId="2" applyFont="1" applyBorder="1"/>
    <xf numFmtId="9" fontId="0" fillId="0" borderId="14" xfId="2" applyFont="1" applyBorder="1"/>
    <xf numFmtId="9" fontId="0" fillId="0" borderId="38" xfId="2" applyFont="1" applyBorder="1"/>
    <xf numFmtId="0" fontId="54" fillId="0" borderId="0" xfId="0" applyFont="1" applyAlignment="1">
      <alignment horizontal="left" vertical="center"/>
    </xf>
    <xf numFmtId="0" fontId="53" fillId="5" borderId="10" xfId="0" applyFont="1" applyFill="1" applyBorder="1"/>
    <xf numFmtId="0" fontId="53" fillId="0" borderId="10" xfId="0" applyFont="1" applyBorder="1"/>
    <xf numFmtId="0" fontId="53" fillId="0" borderId="15" xfId="0" applyFont="1" applyBorder="1"/>
    <xf numFmtId="167" fontId="18" fillId="0" borderId="11" xfId="5" applyNumberFormat="1" applyFont="1" applyBorder="1" applyAlignment="1">
      <alignment horizontal="right" indent="2"/>
    </xf>
    <xf numFmtId="166" fontId="18" fillId="0" borderId="11" xfId="2" applyNumberFormat="1" applyFont="1" applyBorder="1" applyAlignment="1">
      <alignment horizontal="left" indent="3"/>
    </xf>
    <xf numFmtId="0" fontId="11" fillId="0" borderId="0" xfId="5" applyFont="1" applyAlignment="1">
      <alignment horizontal="center"/>
    </xf>
    <xf numFmtId="0" fontId="0" fillId="0" borderId="21" xfId="0" applyBorder="1"/>
    <xf numFmtId="0" fontId="0" fillId="0" borderId="27" xfId="0" applyBorder="1"/>
    <xf numFmtId="0" fontId="0" fillId="0" borderId="28" xfId="0" applyBorder="1"/>
    <xf numFmtId="9" fontId="11" fillId="0" borderId="11" xfId="2" applyFont="1" applyFill="1" applyBorder="1"/>
    <xf numFmtId="0" fontId="0" fillId="0" borderId="0" xfId="0" applyFill="1"/>
    <xf numFmtId="167" fontId="11" fillId="0" borderId="11" xfId="49" applyNumberFormat="1" applyFont="1" applyFill="1" applyBorder="1"/>
    <xf numFmtId="171" fontId="3" fillId="0" borderId="11" xfId="49" applyNumberFormat="1" applyFont="1" applyBorder="1"/>
    <xf numFmtId="167" fontId="11" fillId="0" borderId="11" xfId="49" applyNumberFormat="1" applyFont="1" applyFill="1" applyBorder="1" applyAlignment="1">
      <alignment horizontal="right" indent="2"/>
    </xf>
    <xf numFmtId="0" fontId="0" fillId="0" borderId="22" xfId="0" applyBorder="1"/>
    <xf numFmtId="0" fontId="0" fillId="0" borderId="2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167" fontId="0" fillId="0" borderId="19" xfId="0" applyNumberFormat="1" applyBorder="1"/>
    <xf numFmtId="0" fontId="30" fillId="0" borderId="20" xfId="0" applyFont="1" applyBorder="1" applyAlignment="1">
      <alignment horizontal="left"/>
    </xf>
    <xf numFmtId="167" fontId="30" fillId="0" borderId="30" xfId="0" applyNumberFormat="1" applyFont="1" applyBorder="1"/>
    <xf numFmtId="167" fontId="30" fillId="0" borderId="31" xfId="0" applyNumberFormat="1" applyFont="1" applyBorder="1"/>
    <xf numFmtId="0" fontId="56" fillId="0" borderId="0" xfId="0" applyFont="1"/>
    <xf numFmtId="0" fontId="30" fillId="0" borderId="0" xfId="0" applyFont="1" applyAlignment="1">
      <alignment horizontal="center" vertical="center"/>
    </xf>
    <xf numFmtId="0" fontId="12" fillId="0" borderId="0" xfId="13" applyAlignment="1" applyProtection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3" fillId="0" borderId="0" xfId="11" applyFont="1" applyAlignment="1">
      <alignment vertical="center"/>
    </xf>
    <xf numFmtId="0" fontId="11" fillId="0" borderId="0" xfId="11" applyFont="1" applyAlignment="1">
      <alignment vertical="center"/>
    </xf>
    <xf numFmtId="0" fontId="39" fillId="0" borderId="7" xfId="0" applyFont="1" applyFill="1" applyBorder="1" applyAlignment="1">
      <alignment horizontal="right"/>
    </xf>
    <xf numFmtId="0" fontId="30" fillId="0" borderId="7" xfId="0" applyFont="1" applyFill="1" applyBorder="1" applyAlignment="1">
      <alignment horizontal="center"/>
    </xf>
    <xf numFmtId="0" fontId="0" fillId="0" borderId="7" xfId="0" applyFont="1" applyFill="1" applyBorder="1" applyAlignment="1">
      <alignment horizontal="right"/>
    </xf>
    <xf numFmtId="167" fontId="0" fillId="0" borderId="7" xfId="0" applyNumberFormat="1" applyFont="1" applyFill="1" applyBorder="1" applyAlignment="1">
      <alignment horizontal="right"/>
    </xf>
    <xf numFmtId="3" fontId="0" fillId="0" borderId="7" xfId="0" applyNumberFormat="1" applyFont="1" applyFill="1" applyBorder="1" applyAlignment="1">
      <alignment horizontal="right"/>
    </xf>
    <xf numFmtId="3" fontId="0" fillId="0" borderId="11" xfId="0" applyNumberFormat="1" applyFont="1" applyFill="1" applyBorder="1" applyAlignment="1">
      <alignment horizontal="right"/>
    </xf>
    <xf numFmtId="0" fontId="0" fillId="0" borderId="7" xfId="0" applyFont="1" applyBorder="1" applyAlignment="1">
      <alignment horizontal="right"/>
    </xf>
    <xf numFmtId="10" fontId="1" fillId="0" borderId="7" xfId="2" applyNumberFormat="1" applyFont="1" applyBorder="1" applyAlignment="1">
      <alignment horizontal="right"/>
    </xf>
    <xf numFmtId="9" fontId="26" fillId="0" borderId="11" xfId="2" applyFont="1" applyBorder="1" applyAlignment="1">
      <alignment horizontal="right"/>
    </xf>
    <xf numFmtId="9" fontId="26" fillId="0" borderId="7" xfId="2" applyFont="1" applyBorder="1" applyAlignment="1">
      <alignment horizontal="right"/>
    </xf>
    <xf numFmtId="9" fontId="14" fillId="0" borderId="11" xfId="2" applyFont="1" applyBorder="1" applyAlignment="1">
      <alignment horizontal="right"/>
    </xf>
    <xf numFmtId="9" fontId="14" fillId="0" borderId="7" xfId="2" applyFont="1" applyBorder="1" applyAlignment="1">
      <alignment horizontal="right"/>
    </xf>
    <xf numFmtId="9" fontId="48" fillId="0" borderId="11" xfId="2" applyFont="1" applyBorder="1" applyAlignment="1">
      <alignment horizontal="right"/>
    </xf>
    <xf numFmtId="9" fontId="1" fillId="0" borderId="11" xfId="2" applyFont="1" applyBorder="1" applyAlignment="1">
      <alignment horizontal="right"/>
    </xf>
    <xf numFmtId="9" fontId="0" fillId="0" borderId="16" xfId="2" applyFont="1" applyBorder="1" applyAlignment="1">
      <alignment horizontal="right"/>
    </xf>
    <xf numFmtId="178" fontId="3" fillId="2" borderId="5" xfId="5" applyNumberFormat="1" applyFont="1" applyFill="1" applyBorder="1" applyAlignment="1">
      <alignment horizontal="center"/>
    </xf>
    <xf numFmtId="165" fontId="3" fillId="2" borderId="5" xfId="5" applyNumberFormat="1" applyFont="1" applyFill="1" applyBorder="1" applyAlignment="1">
      <alignment horizontal="right"/>
    </xf>
    <xf numFmtId="167" fontId="5" fillId="2" borderId="5" xfId="5" applyNumberFormat="1" applyFont="1" applyFill="1" applyBorder="1" applyAlignment="1">
      <alignment horizontal="right"/>
    </xf>
    <xf numFmtId="17" fontId="5" fillId="2" borderId="5" xfId="5" applyNumberFormat="1" applyFont="1" applyFill="1" applyBorder="1" applyAlignment="1">
      <alignment horizontal="center"/>
    </xf>
    <xf numFmtId="165" fontId="3" fillId="2" borderId="5" xfId="5" applyNumberFormat="1" applyFont="1" applyFill="1" applyBorder="1"/>
    <xf numFmtId="166" fontId="3" fillId="2" borderId="3" xfId="2" applyNumberFormat="1" applyFont="1" applyFill="1" applyBorder="1"/>
    <xf numFmtId="1" fontId="3" fillId="2" borderId="5" xfId="0" applyNumberFormat="1" applyFont="1" applyFill="1" applyBorder="1" applyAlignment="1">
      <alignment horizontal="center" vertical="center"/>
    </xf>
    <xf numFmtId="165" fontId="3" fillId="2" borderId="5" xfId="0" applyNumberFormat="1" applyFont="1" applyFill="1" applyBorder="1" applyAlignment="1">
      <alignment horizontal="right" vertical="center"/>
    </xf>
    <xf numFmtId="1" fontId="17" fillId="2" borderId="7" xfId="0" applyNumberFormat="1" applyFont="1" applyFill="1" applyBorder="1" applyAlignment="1">
      <alignment horizontal="center" vertical="center"/>
    </xf>
    <xf numFmtId="4" fontId="3" fillId="2" borderId="7" xfId="0" applyNumberFormat="1" applyFont="1" applyFill="1" applyBorder="1" applyAlignment="1">
      <alignment vertical="center"/>
    </xf>
    <xf numFmtId="0" fontId="0" fillId="2" borderId="0" xfId="0" applyFill="1" applyAlignment="1">
      <alignment horizontal="left" vertical="center" wrapText="1"/>
    </xf>
    <xf numFmtId="0" fontId="6" fillId="0" borderId="0" xfId="0" applyFont="1" applyBorder="1" applyAlignment="1" applyProtection="1">
      <alignment horizontal="center" vertical="center" wrapText="1"/>
      <protection locked="0"/>
    </xf>
    <xf numFmtId="167" fontId="0" fillId="0" borderId="0" xfId="0" applyNumberFormat="1"/>
    <xf numFmtId="170" fontId="3" fillId="0" borderId="0" xfId="5" applyNumberFormat="1" applyFont="1"/>
    <xf numFmtId="166" fontId="3" fillId="2" borderId="0" xfId="2" applyNumberFormat="1" applyFont="1" applyFill="1" applyBorder="1"/>
    <xf numFmtId="0" fontId="3" fillId="0" borderId="11" xfId="5" applyFont="1" applyBorder="1"/>
    <xf numFmtId="165" fontId="3" fillId="2" borderId="11" xfId="5" applyNumberFormat="1" applyFont="1" applyFill="1" applyBorder="1"/>
    <xf numFmtId="165" fontId="3" fillId="0" borderId="11" xfId="5" applyNumberFormat="1" applyFont="1" applyBorder="1"/>
    <xf numFmtId="165" fontId="3" fillId="0" borderId="11" xfId="5" applyNumberFormat="1" applyFont="1" applyFill="1" applyBorder="1"/>
    <xf numFmtId="10" fontId="34" fillId="2" borderId="0" xfId="14" applyNumberFormat="1" applyFont="1" applyFill="1" applyBorder="1" applyAlignment="1">
      <alignment horizontal="right" vertical="center"/>
    </xf>
    <xf numFmtId="165" fontId="3" fillId="2" borderId="0" xfId="0" applyNumberFormat="1" applyFont="1" applyFill="1" applyBorder="1" applyAlignment="1">
      <alignment horizontal="right" vertical="center"/>
    </xf>
    <xf numFmtId="10" fontId="34" fillId="4" borderId="39" xfId="14" applyNumberFormat="1" applyFont="1" applyFill="1" applyBorder="1" applyAlignment="1">
      <alignment horizontal="right" vertical="center"/>
    </xf>
    <xf numFmtId="10" fontId="42" fillId="4" borderId="0" xfId="2" applyNumberFormat="1" applyFont="1" applyFill="1" applyBorder="1" applyAlignment="1">
      <alignment horizontal="right" vertical="center"/>
    </xf>
    <xf numFmtId="167" fontId="11" fillId="0" borderId="0" xfId="5" applyNumberFormat="1" applyFont="1" applyFill="1" applyBorder="1"/>
    <xf numFmtId="9" fontId="0" fillId="0" borderId="11" xfId="2" applyFont="1" applyBorder="1"/>
    <xf numFmtId="0" fontId="30" fillId="7" borderId="21" xfId="0" applyFont="1" applyFill="1" applyBorder="1"/>
    <xf numFmtId="17" fontId="55" fillId="7" borderId="36" xfId="0" applyNumberFormat="1" applyFont="1" applyFill="1" applyBorder="1" applyAlignment="1">
      <alignment vertical="center"/>
    </xf>
    <xf numFmtId="17" fontId="55" fillId="7" borderId="35" xfId="0" applyNumberFormat="1" applyFont="1" applyFill="1" applyBorder="1" applyAlignment="1">
      <alignment vertical="center"/>
    </xf>
    <xf numFmtId="9" fontId="0" fillId="0" borderId="19" xfId="2" applyFont="1" applyBorder="1"/>
    <xf numFmtId="9" fontId="0" fillId="0" borderId="30" xfId="2" applyFont="1" applyBorder="1"/>
    <xf numFmtId="9" fontId="0" fillId="0" borderId="31" xfId="2" applyFont="1" applyBorder="1"/>
    <xf numFmtId="167" fontId="0" fillId="0" borderId="25" xfId="0" applyNumberFormat="1" applyBorder="1"/>
    <xf numFmtId="167" fontId="0" fillId="0" borderId="17" xfId="0" applyNumberFormat="1" applyBorder="1"/>
    <xf numFmtId="0" fontId="19" fillId="0" borderId="22" xfId="49" applyFont="1" applyFill="1" applyBorder="1"/>
    <xf numFmtId="167" fontId="11" fillId="0" borderId="25" xfId="49" applyNumberFormat="1" applyFont="1" applyFill="1" applyBorder="1"/>
    <xf numFmtId="167" fontId="11" fillId="0" borderId="17" xfId="49" applyNumberFormat="1" applyFont="1" applyFill="1" applyBorder="1"/>
    <xf numFmtId="0" fontId="19" fillId="0" borderId="18" xfId="49" applyFont="1" applyFill="1" applyBorder="1"/>
    <xf numFmtId="167" fontId="11" fillId="0" borderId="19" xfId="49" applyNumberFormat="1" applyFont="1" applyFill="1" applyBorder="1"/>
    <xf numFmtId="166" fontId="11" fillId="0" borderId="19" xfId="2" applyNumberFormat="1" applyFont="1" applyFill="1" applyBorder="1"/>
    <xf numFmtId="0" fontId="19" fillId="0" borderId="20" xfId="49" applyFont="1" applyFill="1" applyBorder="1"/>
    <xf numFmtId="9" fontId="11" fillId="0" borderId="30" xfId="2" applyFont="1" applyFill="1" applyBorder="1"/>
    <xf numFmtId="166" fontId="11" fillId="0" borderId="30" xfId="2" applyNumberFormat="1" applyFont="1" applyFill="1" applyBorder="1"/>
    <xf numFmtId="166" fontId="11" fillId="0" borderId="31" xfId="2" applyNumberFormat="1" applyFont="1" applyFill="1" applyBorder="1"/>
    <xf numFmtId="0" fontId="30" fillId="7" borderId="32" xfId="0" applyFont="1" applyFill="1" applyBorder="1"/>
    <xf numFmtId="0" fontId="30" fillId="7" borderId="24" xfId="0" applyFont="1" applyFill="1" applyBorder="1"/>
    <xf numFmtId="0" fontId="30" fillId="7" borderId="29" xfId="0" applyFont="1" applyFill="1" applyBorder="1" applyAlignment="1"/>
    <xf numFmtId="0" fontId="30" fillId="7" borderId="24" xfId="0" applyFont="1" applyFill="1" applyBorder="1" applyAlignment="1"/>
    <xf numFmtId="0" fontId="30" fillId="7" borderId="40" xfId="0" applyFont="1" applyFill="1" applyBorder="1" applyAlignment="1"/>
    <xf numFmtId="0" fontId="3" fillId="0" borderId="41" xfId="5" applyFont="1" applyBorder="1" applyAlignment="1">
      <alignment horizontal="center"/>
    </xf>
    <xf numFmtId="17" fontId="3" fillId="0" borderId="42" xfId="5" applyNumberFormat="1" applyFont="1" applyFill="1" applyBorder="1" applyAlignment="1">
      <alignment horizontal="center" vertical="center"/>
    </xf>
    <xf numFmtId="17" fontId="3" fillId="0" borderId="42" xfId="5" applyNumberFormat="1" applyFont="1" applyBorder="1" applyAlignment="1">
      <alignment horizontal="center" vertical="center"/>
    </xf>
    <xf numFmtId="17" fontId="3" fillId="0" borderId="43" xfId="5" applyNumberFormat="1" applyFont="1" applyBorder="1" applyAlignment="1">
      <alignment horizontal="center" vertical="center"/>
    </xf>
    <xf numFmtId="3" fontId="3" fillId="0" borderId="17" xfId="5" applyNumberFormat="1" applyFont="1" applyFill="1" applyBorder="1"/>
    <xf numFmtId="3" fontId="3" fillId="0" borderId="19" xfId="5" applyNumberFormat="1" applyFont="1" applyFill="1" applyBorder="1"/>
    <xf numFmtId="3" fontId="3" fillId="0" borderId="44" xfId="5" applyNumberFormat="1" applyFont="1" applyFill="1" applyBorder="1"/>
    <xf numFmtId="3" fontId="3" fillId="0" borderId="40" xfId="5" applyNumberFormat="1" applyFont="1" applyFill="1" applyBorder="1"/>
    <xf numFmtId="49" fontId="3" fillId="0" borderId="11" xfId="0" applyNumberFormat="1" applyFont="1" applyFill="1" applyBorder="1" applyAlignment="1">
      <alignment vertical="top"/>
    </xf>
    <xf numFmtId="1" fontId="3" fillId="0" borderId="11" xfId="0" applyNumberFormat="1" applyFont="1" applyFill="1" applyBorder="1" applyAlignment="1">
      <alignment horizontal="center" vertical="center"/>
    </xf>
    <xf numFmtId="1" fontId="3" fillId="0" borderId="8" xfId="0" applyNumberFormat="1" applyFont="1" applyFill="1" applyBorder="1" applyAlignment="1">
      <alignment horizontal="center" vertical="center"/>
    </xf>
    <xf numFmtId="1" fontId="3" fillId="0" borderId="9" xfId="0" applyNumberFormat="1" applyFont="1" applyFill="1" applyBorder="1" applyAlignment="1">
      <alignment horizontal="center" vertical="center"/>
    </xf>
    <xf numFmtId="1" fontId="3" fillId="0" borderId="5" xfId="0" applyNumberFormat="1" applyFont="1" applyFill="1" applyBorder="1" applyAlignment="1">
      <alignment horizontal="center" vertical="center"/>
    </xf>
    <xf numFmtId="166" fontId="3" fillId="0" borderId="11" xfId="2" applyNumberFormat="1" applyFont="1" applyFill="1" applyBorder="1" applyAlignment="1">
      <alignment horizontal="left" vertical="center" indent="5"/>
    </xf>
    <xf numFmtId="0" fontId="44" fillId="3" borderId="32" xfId="80" applyFont="1" applyFill="1" applyBorder="1" applyAlignment="1">
      <alignment vertical="center"/>
    </xf>
    <xf numFmtId="0" fontId="44" fillId="3" borderId="33" xfId="80" applyFont="1" applyFill="1" applyBorder="1" applyAlignment="1">
      <alignment vertical="center"/>
    </xf>
    <xf numFmtId="0" fontId="44" fillId="3" borderId="34" xfId="80" applyFont="1" applyFill="1" applyBorder="1" applyAlignment="1">
      <alignment vertical="center"/>
    </xf>
    <xf numFmtId="0" fontId="44" fillId="3" borderId="45" xfId="0" applyFont="1" applyFill="1" applyBorder="1" applyAlignment="1">
      <alignment horizontal="center" vertical="center" wrapText="1"/>
    </xf>
    <xf numFmtId="0" fontId="44" fillId="3" borderId="46" xfId="0" applyFont="1" applyFill="1" applyBorder="1" applyAlignment="1">
      <alignment horizontal="center" vertical="center"/>
    </xf>
    <xf numFmtId="0" fontId="44" fillId="3" borderId="35" xfId="0" applyFont="1" applyFill="1" applyBorder="1" applyAlignment="1">
      <alignment horizontal="center" vertical="center" wrapText="1"/>
    </xf>
    <xf numFmtId="3" fontId="5" fillId="4" borderId="46" xfId="0" applyNumberFormat="1" applyFont="1" applyFill="1" applyBorder="1" applyAlignment="1">
      <alignment horizontal="right" vertical="center" wrapText="1" indent="1"/>
    </xf>
    <xf numFmtId="3" fontId="5" fillId="4" borderId="46" xfId="0" applyNumberFormat="1" applyFont="1" applyFill="1" applyBorder="1" applyAlignment="1">
      <alignment horizontal="right" vertical="center" indent="1"/>
    </xf>
    <xf numFmtId="0" fontId="5" fillId="0" borderId="47" xfId="0" applyFont="1" applyFill="1" applyBorder="1" applyAlignment="1">
      <alignment horizontal="right" vertical="center" indent="1"/>
    </xf>
    <xf numFmtId="0" fontId="10" fillId="4" borderId="27" xfId="0" applyFont="1" applyFill="1" applyBorder="1" applyAlignment="1">
      <alignment horizontal="left" indent="2"/>
    </xf>
    <xf numFmtId="0" fontId="3" fillId="4" borderId="0" xfId="0" applyFont="1" applyFill="1" applyBorder="1"/>
    <xf numFmtId="0" fontId="3" fillId="4" borderId="37" xfId="0" applyFont="1" applyFill="1" applyBorder="1"/>
    <xf numFmtId="0" fontId="10" fillId="4" borderId="47" xfId="0" applyFont="1" applyFill="1" applyBorder="1" applyAlignment="1">
      <alignment horizontal="right" indent="1"/>
    </xf>
    <xf numFmtId="0" fontId="58" fillId="0" borderId="27" xfId="0" quotePrefix="1" applyFont="1" applyFill="1" applyBorder="1" applyAlignment="1">
      <alignment horizontal="left" indent="3"/>
    </xf>
    <xf numFmtId="0" fontId="3" fillId="0" borderId="0" xfId="0" applyFont="1" applyFill="1" applyBorder="1"/>
    <xf numFmtId="0" fontId="3" fillId="0" borderId="37" xfId="0" applyFont="1" applyFill="1" applyBorder="1"/>
    <xf numFmtId="0" fontId="58" fillId="0" borderId="47" xfId="0" quotePrefix="1" applyFont="1" applyFill="1" applyBorder="1" applyAlignment="1">
      <alignment horizontal="right" indent="1"/>
    </xf>
    <xf numFmtId="0" fontId="10" fillId="0" borderId="27" xfId="0" applyFont="1" applyFill="1" applyBorder="1" applyAlignment="1">
      <alignment horizontal="left" indent="2"/>
    </xf>
    <xf numFmtId="0" fontId="10" fillId="0" borderId="47" xfId="0" applyFont="1" applyFill="1" applyBorder="1" applyAlignment="1">
      <alignment horizontal="right" indent="1"/>
    </xf>
    <xf numFmtId="0" fontId="5" fillId="4" borderId="47" xfId="0" applyFont="1" applyFill="1" applyBorder="1" applyAlignment="1">
      <alignment horizontal="right" vertical="center" indent="1"/>
    </xf>
    <xf numFmtId="3" fontId="44" fillId="3" borderId="23" xfId="0" applyNumberFormat="1" applyFont="1" applyFill="1" applyBorder="1" applyAlignment="1">
      <alignment horizontal="right" vertical="center" indent="1"/>
    </xf>
    <xf numFmtId="3" fontId="44" fillId="3" borderId="24" xfId="0" applyNumberFormat="1" applyFont="1" applyFill="1" applyBorder="1" applyAlignment="1">
      <alignment horizontal="right" vertical="center" indent="1"/>
    </xf>
    <xf numFmtId="3" fontId="44" fillId="3" borderId="24" xfId="0" applyNumberFormat="1" applyFont="1" applyFill="1" applyBorder="1" applyAlignment="1">
      <alignment horizontal="center" vertical="center"/>
    </xf>
    <xf numFmtId="0" fontId="44" fillId="0" borderId="33" xfId="0" applyFont="1" applyFill="1" applyBorder="1" applyAlignment="1">
      <alignment horizontal="left" vertical="center" wrapText="1"/>
    </xf>
    <xf numFmtId="0" fontId="57" fillId="0" borderId="33" xfId="0" applyFont="1" applyFill="1" applyBorder="1" applyAlignment="1">
      <alignment horizontal="left" vertical="center" wrapText="1"/>
    </xf>
    <xf numFmtId="3" fontId="44" fillId="0" borderId="33" xfId="0" applyNumberFormat="1" applyFont="1" applyFill="1" applyBorder="1" applyAlignment="1">
      <alignment vertical="center"/>
    </xf>
    <xf numFmtId="3" fontId="44" fillId="0" borderId="33" xfId="0" applyNumberFormat="1" applyFont="1" applyFill="1" applyBorder="1" applyAlignment="1">
      <alignment horizontal="center" vertical="center"/>
    </xf>
    <xf numFmtId="0" fontId="44" fillId="3" borderId="48" xfId="80" applyFont="1" applyFill="1" applyBorder="1" applyAlignment="1">
      <alignment horizontal="center" vertical="center" wrapText="1"/>
    </xf>
    <xf numFmtId="0" fontId="44" fillId="3" borderId="49" xfId="80" applyFont="1" applyFill="1" applyBorder="1" applyAlignment="1">
      <alignment horizontal="center" vertical="center"/>
    </xf>
    <xf numFmtId="0" fontId="3" fillId="4" borderId="51" xfId="80" quotePrefix="1" applyFont="1" applyFill="1" applyBorder="1" applyAlignment="1">
      <alignment horizontal="right" vertical="center" indent="1"/>
    </xf>
    <xf numFmtId="0" fontId="3" fillId="4" borderId="47" xfId="80" applyFont="1" applyFill="1" applyBorder="1" applyAlignment="1">
      <alignment horizontal="right" vertical="center" indent="1"/>
    </xf>
    <xf numFmtId="0" fontId="3" fillId="4" borderId="47" xfId="80" quotePrefix="1" applyFont="1" applyFill="1" applyBorder="1" applyAlignment="1">
      <alignment horizontal="right" vertical="center" indent="1"/>
    </xf>
    <xf numFmtId="0" fontId="3" fillId="0" borderId="27" xfId="80" quotePrefix="1" applyFont="1" applyFill="1" applyBorder="1" applyAlignment="1">
      <alignment horizontal="left" vertical="center"/>
    </xf>
    <xf numFmtId="0" fontId="3" fillId="0" borderId="0" xfId="80" quotePrefix="1" applyFont="1" applyFill="1" applyBorder="1" applyAlignment="1">
      <alignment horizontal="left" vertical="center"/>
    </xf>
    <xf numFmtId="0" fontId="3" fillId="0" borderId="51" xfId="80" quotePrefix="1" applyFont="1" applyFill="1" applyBorder="1" applyAlignment="1">
      <alignment horizontal="right" vertical="center" indent="1"/>
    </xf>
    <xf numFmtId="0" fontId="3" fillId="0" borderId="47" xfId="80" applyFont="1" applyFill="1" applyBorder="1" applyAlignment="1">
      <alignment horizontal="right" vertical="center" indent="1"/>
    </xf>
    <xf numFmtId="0" fontId="3" fillId="0" borderId="47" xfId="80" quotePrefix="1" applyFont="1" applyFill="1" applyBorder="1" applyAlignment="1">
      <alignment horizontal="right" vertical="center" indent="1"/>
    </xf>
    <xf numFmtId="0" fontId="3" fillId="9" borderId="28" xfId="80" quotePrefix="1" applyFont="1" applyFill="1" applyBorder="1" applyAlignment="1">
      <alignment vertical="center"/>
    </xf>
    <xf numFmtId="0" fontId="3" fillId="9" borderId="14" xfId="80" quotePrefix="1" applyFont="1" applyFill="1" applyBorder="1" applyAlignment="1">
      <alignment vertical="center"/>
    </xf>
    <xf numFmtId="0" fontId="3" fillId="9" borderId="47" xfId="80" applyFont="1" applyFill="1" applyBorder="1" applyAlignment="1">
      <alignment horizontal="right" vertical="center" indent="1"/>
    </xf>
    <xf numFmtId="0" fontId="3" fillId="9" borderId="47" xfId="80" quotePrefix="1" applyFont="1" applyFill="1" applyBorder="1" applyAlignment="1">
      <alignment horizontal="right" vertical="center" indent="1"/>
    </xf>
    <xf numFmtId="0" fontId="44" fillId="3" borderId="48" xfId="80" quotePrefix="1" applyFont="1" applyFill="1" applyBorder="1" applyAlignment="1">
      <alignment horizontal="right" vertical="center" indent="1"/>
    </xf>
    <xf numFmtId="0" fontId="44" fillId="3" borderId="49" xfId="80" applyFont="1" applyFill="1" applyBorder="1" applyAlignment="1">
      <alignment horizontal="right" vertical="center" indent="1"/>
    </xf>
    <xf numFmtId="0" fontId="44" fillId="3" borderId="49" xfId="80" quotePrefix="1" applyFont="1" applyFill="1" applyBorder="1" applyAlignment="1">
      <alignment horizontal="right" vertical="center" indent="1"/>
    </xf>
    <xf numFmtId="0" fontId="3" fillId="0" borderId="0" xfId="80" quotePrefix="1" applyFont="1"/>
    <xf numFmtId="0" fontId="3" fillId="4" borderId="51" xfId="80" applyFont="1" applyFill="1" applyBorder="1" applyAlignment="1">
      <alignment horizontal="right" vertical="center" indent="1"/>
    </xf>
    <xf numFmtId="0" fontId="3" fillId="0" borderId="28" xfId="80" quotePrefix="1" applyFont="1" applyFill="1" applyBorder="1" applyAlignment="1">
      <alignment vertical="center"/>
    </xf>
    <xf numFmtId="0" fontId="3" fillId="0" borderId="14" xfId="80" quotePrefix="1" applyFont="1" applyFill="1" applyBorder="1" applyAlignment="1">
      <alignment vertical="center"/>
    </xf>
    <xf numFmtId="0" fontId="3" fillId="0" borderId="51" xfId="80" applyFont="1" applyFill="1" applyBorder="1" applyAlignment="1">
      <alignment horizontal="right" vertical="center" indent="1"/>
    </xf>
    <xf numFmtId="0" fontId="44" fillId="3" borderId="48" xfId="80" applyFont="1" applyFill="1" applyBorder="1" applyAlignment="1">
      <alignment horizontal="right" vertical="center" indent="1"/>
    </xf>
    <xf numFmtId="0" fontId="3" fillId="0" borderId="0" xfId="0" applyFont="1"/>
    <xf numFmtId="0" fontId="3" fillId="0" borderId="0" xfId="0" applyFont="1" applyAlignment="1">
      <alignment horizontal="center"/>
    </xf>
    <xf numFmtId="0" fontId="44" fillId="3" borderId="24" xfId="80" applyFont="1" applyFill="1" applyBorder="1" applyAlignment="1">
      <alignment horizontal="center" vertical="center" wrapText="1"/>
    </xf>
    <xf numFmtId="0" fontId="3" fillId="4" borderId="21" xfId="80" quotePrefix="1" applyFont="1" applyFill="1" applyBorder="1" applyAlignment="1">
      <alignment vertical="center"/>
    </xf>
    <xf numFmtId="0" fontId="3" fillId="4" borderId="36" xfId="80" quotePrefix="1" applyFont="1" applyFill="1" applyBorder="1" applyAlignment="1">
      <alignment vertical="center"/>
    </xf>
    <xf numFmtId="0" fontId="3" fillId="4" borderId="2" xfId="80" applyFont="1" applyFill="1" applyBorder="1" applyAlignment="1">
      <alignment horizontal="right" vertical="center" indent="1"/>
    </xf>
    <xf numFmtId="0" fontId="3" fillId="0" borderId="2" xfId="80" applyFont="1" applyFill="1" applyBorder="1" applyAlignment="1">
      <alignment horizontal="right" vertical="center" indent="1"/>
    </xf>
    <xf numFmtId="0" fontId="44" fillId="3" borderId="24" xfId="80" applyFont="1" applyFill="1" applyBorder="1" applyAlignment="1">
      <alignment horizontal="right" vertical="center" indent="1"/>
    </xf>
    <xf numFmtId="0" fontId="3" fillId="4" borderId="69" xfId="80" applyFont="1" applyFill="1" applyBorder="1" applyAlignment="1">
      <alignment horizontal="left" indent="1"/>
    </xf>
    <xf numFmtId="180" fontId="3" fillId="4" borderId="47" xfId="80" applyNumberFormat="1" applyFont="1" applyFill="1" applyBorder="1" applyAlignment="1">
      <alignment horizontal="right" vertical="center" indent="1"/>
    </xf>
    <xf numFmtId="180" fontId="3" fillId="4" borderId="70" xfId="80" applyNumberFormat="1" applyFont="1" applyFill="1" applyBorder="1" applyAlignment="1">
      <alignment horizontal="right" vertical="center" indent="1"/>
    </xf>
    <xf numFmtId="180" fontId="3" fillId="4" borderId="0" xfId="80" applyNumberFormat="1" applyFont="1" applyFill="1" applyBorder="1" applyAlignment="1">
      <alignment horizontal="right" vertical="center" indent="1"/>
    </xf>
    <xf numFmtId="180" fontId="5" fillId="4" borderId="2" xfId="80" applyNumberFormat="1" applyFont="1" applyFill="1" applyBorder="1" applyAlignment="1">
      <alignment horizontal="right" vertical="center" indent="1"/>
    </xf>
    <xf numFmtId="180" fontId="5" fillId="4" borderId="37" xfId="80" applyNumberFormat="1" applyFont="1" applyFill="1" applyBorder="1" applyAlignment="1">
      <alignment horizontal="right" vertical="center" indent="2"/>
    </xf>
    <xf numFmtId="0" fontId="3" fillId="0" borderId="69" xfId="80" applyFont="1" applyFill="1" applyBorder="1" applyAlignment="1">
      <alignment horizontal="left" wrapText="1" indent="1"/>
    </xf>
    <xf numFmtId="180" fontId="3" fillId="0" borderId="47" xfId="80" applyNumberFormat="1" applyFont="1" applyFill="1" applyBorder="1" applyAlignment="1">
      <alignment horizontal="right" vertical="center" indent="1"/>
    </xf>
    <xf numFmtId="180" fontId="3" fillId="0" borderId="71" xfId="80" applyNumberFormat="1" applyFont="1" applyFill="1" applyBorder="1" applyAlignment="1">
      <alignment horizontal="right" vertical="center" indent="1"/>
    </xf>
    <xf numFmtId="180" fontId="3" fillId="0" borderId="0" xfId="80" applyNumberFormat="1" applyFont="1" applyFill="1" applyBorder="1" applyAlignment="1">
      <alignment horizontal="right" vertical="center" indent="1"/>
    </xf>
    <xf numFmtId="180" fontId="5" fillId="0" borderId="2" xfId="80" applyNumberFormat="1" applyFont="1" applyFill="1" applyBorder="1" applyAlignment="1">
      <alignment horizontal="right" vertical="center" indent="1"/>
    </xf>
    <xf numFmtId="180" fontId="5" fillId="0" borderId="37" xfId="80" applyNumberFormat="1" applyFont="1" applyFill="1" applyBorder="1" applyAlignment="1">
      <alignment horizontal="right" vertical="center" indent="2"/>
    </xf>
    <xf numFmtId="180" fontId="3" fillId="4" borderId="71" xfId="80" applyNumberFormat="1" applyFont="1" applyFill="1" applyBorder="1" applyAlignment="1">
      <alignment horizontal="right" vertical="center" indent="1"/>
    </xf>
    <xf numFmtId="0" fontId="3" fillId="0" borderId="69" xfId="80" applyFont="1" applyFill="1" applyBorder="1" applyAlignment="1">
      <alignment horizontal="left" indent="1"/>
    </xf>
    <xf numFmtId="0" fontId="3" fillId="4" borderId="69" xfId="80" applyFont="1" applyFill="1" applyBorder="1" applyAlignment="1">
      <alignment horizontal="left" vertical="center" wrapText="1" indent="1"/>
    </xf>
    <xf numFmtId="180" fontId="3" fillId="0" borderId="47" xfId="80" quotePrefix="1" applyNumberFormat="1" applyFont="1" applyFill="1" applyBorder="1" applyAlignment="1">
      <alignment horizontal="right" vertical="center" indent="1"/>
    </xf>
    <xf numFmtId="180" fontId="3" fillId="0" borderId="71" xfId="80" quotePrefix="1" applyNumberFormat="1" applyFont="1" applyFill="1" applyBorder="1" applyAlignment="1">
      <alignment horizontal="right" vertical="center" indent="1"/>
    </xf>
    <xf numFmtId="180" fontId="3" fillId="0" borderId="0" xfId="80" quotePrefix="1" applyNumberFormat="1" applyFont="1" applyFill="1" applyBorder="1" applyAlignment="1">
      <alignment horizontal="right" vertical="center" indent="1"/>
    </xf>
    <xf numFmtId="2" fontId="5" fillId="0" borderId="2" xfId="80" quotePrefix="1" applyNumberFormat="1" applyFont="1" applyFill="1" applyBorder="1" applyAlignment="1">
      <alignment horizontal="right" vertical="center" indent="1"/>
    </xf>
    <xf numFmtId="180" fontId="3" fillId="0" borderId="37" xfId="80" quotePrefix="1" applyNumberFormat="1" applyFont="1" applyFill="1" applyBorder="1" applyAlignment="1">
      <alignment horizontal="right" vertical="center" indent="2"/>
    </xf>
    <xf numFmtId="0" fontId="3" fillId="4" borderId="0" xfId="80" applyFont="1" applyFill="1" applyBorder="1" applyAlignment="1">
      <alignment horizontal="right" vertical="center" indent="1"/>
    </xf>
    <xf numFmtId="0" fontId="3" fillId="4" borderId="14" xfId="80" applyFont="1" applyFill="1" applyBorder="1" applyAlignment="1">
      <alignment horizontal="right" vertical="center" indent="1"/>
    </xf>
    <xf numFmtId="0" fontId="44" fillId="3" borderId="72" xfId="80" applyFont="1" applyFill="1" applyBorder="1" applyAlignment="1">
      <alignment horizontal="center" vertical="center"/>
    </xf>
    <xf numFmtId="180" fontId="44" fillId="3" borderId="25" xfId="80" applyNumberFormat="1" applyFont="1" applyFill="1" applyBorder="1" applyAlignment="1">
      <alignment horizontal="right" vertical="center" indent="1"/>
    </xf>
    <xf numFmtId="180" fontId="44" fillId="3" borderId="25" xfId="80" applyNumberFormat="1" applyFont="1" applyFill="1" applyBorder="1" applyAlignment="1">
      <alignment horizontal="right" vertical="center" indent="2"/>
    </xf>
    <xf numFmtId="0" fontId="44" fillId="3" borderId="82" xfId="80" applyFont="1" applyFill="1" applyBorder="1" applyAlignment="1">
      <alignment horizontal="center" vertical="justify"/>
    </xf>
    <xf numFmtId="0" fontId="44" fillId="3" borderId="82" xfId="80" applyFont="1" applyFill="1" applyBorder="1" applyAlignment="1">
      <alignment horizontal="center" vertical="center" wrapText="1"/>
    </xf>
    <xf numFmtId="0" fontId="44" fillId="3" borderId="64" xfId="80" applyFont="1" applyFill="1" applyBorder="1" applyAlignment="1">
      <alignment horizontal="center" vertical="justify"/>
    </xf>
    <xf numFmtId="0" fontId="3" fillId="4" borderId="69" xfId="80" applyFont="1" applyFill="1" applyBorder="1" applyAlignment="1">
      <alignment horizontal="left" vertical="center" indent="1"/>
    </xf>
    <xf numFmtId="180" fontId="3" fillId="4" borderId="47" xfId="80" applyNumberFormat="1" applyFont="1" applyFill="1" applyBorder="1" applyAlignment="1">
      <alignment vertical="center"/>
    </xf>
    <xf numFmtId="0" fontId="3" fillId="0" borderId="69" xfId="80" applyFont="1" applyFill="1" applyBorder="1" applyAlignment="1">
      <alignment horizontal="left" vertical="center" indent="1"/>
    </xf>
    <xf numFmtId="180" fontId="3" fillId="0" borderId="47" xfId="80" applyNumberFormat="1" applyFont="1" applyFill="1" applyBorder="1" applyAlignment="1">
      <alignment vertical="center"/>
    </xf>
    <xf numFmtId="180" fontId="3" fillId="4" borderId="37" xfId="80" quotePrefix="1" applyNumberFormat="1" applyFont="1" applyFill="1" applyBorder="1" applyAlignment="1">
      <alignment horizontal="right" vertical="center" indent="1"/>
    </xf>
    <xf numFmtId="180" fontId="3" fillId="0" borderId="37" xfId="80" quotePrefix="1" applyNumberFormat="1" applyFont="1" applyFill="1" applyBorder="1" applyAlignment="1">
      <alignment horizontal="right" vertical="center" indent="1"/>
    </xf>
    <xf numFmtId="180" fontId="44" fillId="3" borderId="49" xfId="80" applyNumberFormat="1" applyFont="1" applyFill="1" applyBorder="1" applyAlignment="1">
      <alignment vertical="center"/>
    </xf>
    <xf numFmtId="180" fontId="44" fillId="3" borderId="49" xfId="80" applyNumberFormat="1" applyFont="1" applyFill="1" applyBorder="1" applyAlignment="1">
      <alignment horizontal="right" vertical="center" indent="1"/>
    </xf>
    <xf numFmtId="0" fontId="3" fillId="0" borderId="0" xfId="17" applyFont="1" applyFill="1" applyBorder="1"/>
    <xf numFmtId="0" fontId="44" fillId="3" borderId="84" xfId="17" applyFont="1" applyFill="1" applyBorder="1" applyAlignment="1">
      <alignment horizontal="center" vertical="center"/>
    </xf>
    <xf numFmtId="0" fontId="44" fillId="3" borderId="55" xfId="17" applyFont="1" applyFill="1" applyBorder="1" applyAlignment="1">
      <alignment horizontal="center" vertical="center"/>
    </xf>
    <xf numFmtId="0" fontId="44" fillId="3" borderId="70" xfId="17" applyFont="1" applyFill="1" applyBorder="1" applyAlignment="1">
      <alignment horizontal="center" vertical="center"/>
    </xf>
    <xf numFmtId="0" fontId="44" fillId="3" borderId="85" xfId="17" applyFont="1" applyFill="1" applyBorder="1" applyAlignment="1">
      <alignment horizontal="center" vertical="center"/>
    </xf>
    <xf numFmtId="0" fontId="44" fillId="3" borderId="84" xfId="17" applyFont="1" applyFill="1" applyBorder="1" applyAlignment="1">
      <alignment horizontal="left" vertical="center" indent="1"/>
    </xf>
    <xf numFmtId="180" fontId="44" fillId="3" borderId="55" xfId="17" applyNumberFormat="1" applyFont="1" applyFill="1" applyBorder="1" applyAlignment="1">
      <alignment vertical="center"/>
    </xf>
    <xf numFmtId="180" fontId="44" fillId="3" borderId="85" xfId="17" applyNumberFormat="1" applyFont="1" applyFill="1" applyBorder="1" applyAlignment="1">
      <alignment vertical="center"/>
    </xf>
    <xf numFmtId="0" fontId="5" fillId="4" borderId="86" xfId="17" applyFont="1" applyFill="1" applyBorder="1" applyAlignment="1">
      <alignment horizontal="left" vertical="center" indent="1"/>
    </xf>
    <xf numFmtId="180" fontId="5" fillId="4" borderId="47" xfId="17" applyNumberFormat="1" applyFont="1" applyFill="1" applyBorder="1" applyAlignment="1">
      <alignment vertical="center"/>
    </xf>
    <xf numFmtId="180" fontId="5" fillId="4" borderId="71" xfId="17" applyNumberFormat="1" applyFont="1" applyFill="1" applyBorder="1" applyAlignment="1">
      <alignment vertical="center"/>
    </xf>
    <xf numFmtId="180" fontId="5" fillId="4" borderId="87" xfId="17" applyNumberFormat="1" applyFont="1" applyFill="1" applyBorder="1" applyAlignment="1">
      <alignment vertical="center"/>
    </xf>
    <xf numFmtId="0" fontId="62" fillId="0" borderId="86" xfId="17" applyFont="1" applyFill="1" applyBorder="1" applyAlignment="1">
      <alignment horizontal="left" indent="1"/>
    </xf>
    <xf numFmtId="180" fontId="62" fillId="0" borderId="47" xfId="17" applyNumberFormat="1" applyFont="1" applyFill="1" applyBorder="1"/>
    <xf numFmtId="180" fontId="62" fillId="0" borderId="71" xfId="17" applyNumberFormat="1" applyFont="1" applyFill="1" applyBorder="1"/>
    <xf numFmtId="180" fontId="62" fillId="0" borderId="87" xfId="17" applyNumberFormat="1" applyFont="1" applyFill="1" applyBorder="1"/>
    <xf numFmtId="0" fontId="3" fillId="4" borderId="86" xfId="17" applyFont="1" applyFill="1" applyBorder="1" applyAlignment="1">
      <alignment horizontal="left" indent="1"/>
    </xf>
    <xf numFmtId="180" fontId="3" fillId="4" borderId="47" xfId="17" applyNumberFormat="1" applyFont="1" applyFill="1" applyBorder="1"/>
    <xf numFmtId="180" fontId="3" fillId="4" borderId="71" xfId="17" applyNumberFormat="1" applyFont="1" applyFill="1" applyBorder="1"/>
    <xf numFmtId="180" fontId="3" fillId="4" borderId="87" xfId="17" applyNumberFormat="1" applyFont="1" applyFill="1" applyBorder="1"/>
    <xf numFmtId="0" fontId="3" fillId="0" borderId="86" xfId="17" applyFont="1" applyFill="1" applyBorder="1" applyAlignment="1">
      <alignment horizontal="left" indent="1"/>
    </xf>
    <xf numFmtId="180" fontId="3" fillId="0" borderId="47" xfId="17" applyNumberFormat="1" applyFont="1" applyFill="1" applyBorder="1"/>
    <xf numFmtId="180" fontId="3" fillId="0" borderId="71" xfId="17" applyNumberFormat="1" applyFont="1" applyFill="1" applyBorder="1"/>
    <xf numFmtId="180" fontId="3" fillId="0" borderId="87" xfId="17" applyNumberFormat="1" applyFont="1" applyFill="1" applyBorder="1"/>
    <xf numFmtId="0" fontId="62" fillId="4" borderId="86" xfId="17" applyFont="1" applyFill="1" applyBorder="1" applyAlignment="1">
      <alignment horizontal="left" indent="1"/>
    </xf>
    <xf numFmtId="180" fontId="62" fillId="4" borderId="47" xfId="17" applyNumberFormat="1" applyFont="1" applyFill="1" applyBorder="1"/>
    <xf numFmtId="180" fontId="62" fillId="4" borderId="71" xfId="17" applyNumberFormat="1" applyFont="1" applyFill="1" applyBorder="1"/>
    <xf numFmtId="180" fontId="62" fillId="4" borderId="87" xfId="17" applyNumberFormat="1" applyFont="1" applyFill="1" applyBorder="1"/>
    <xf numFmtId="0" fontId="3" fillId="4" borderId="86" xfId="17" applyFont="1" applyFill="1" applyBorder="1" applyAlignment="1">
      <alignment horizontal="left" indent="2"/>
    </xf>
    <xf numFmtId="0" fontId="3" fillId="0" borderId="86" xfId="17" applyFont="1" applyFill="1" applyBorder="1" applyAlignment="1">
      <alignment horizontal="left" vertical="justify" indent="2"/>
    </xf>
    <xf numFmtId="180" fontId="3" fillId="0" borderId="47" xfId="17" applyNumberFormat="1" applyFont="1" applyFill="1" applyBorder="1" applyAlignment="1"/>
    <xf numFmtId="180" fontId="3" fillId="0" borderId="71" xfId="17" applyNumberFormat="1" applyFont="1" applyFill="1" applyBorder="1" applyAlignment="1"/>
    <xf numFmtId="180" fontId="3" fillId="0" borderId="87" xfId="17" applyNumberFormat="1" applyFont="1" applyFill="1" applyBorder="1" applyAlignment="1"/>
    <xf numFmtId="0" fontId="3" fillId="4" borderId="86" xfId="17" applyFont="1" applyFill="1" applyBorder="1" applyAlignment="1">
      <alignment horizontal="left" vertical="justify" indent="2"/>
    </xf>
    <xf numFmtId="180" fontId="3" fillId="4" borderId="47" xfId="17" applyNumberFormat="1" applyFont="1" applyFill="1" applyBorder="1" applyAlignment="1"/>
    <xf numFmtId="180" fontId="3" fillId="4" borderId="71" xfId="17" applyNumberFormat="1" applyFont="1" applyFill="1" applyBorder="1" applyAlignment="1"/>
    <xf numFmtId="180" fontId="3" fillId="4" borderId="87" xfId="17" applyNumberFormat="1" applyFont="1" applyFill="1" applyBorder="1" applyAlignment="1"/>
    <xf numFmtId="0" fontId="5" fillId="0" borderId="86" xfId="17" applyFont="1" applyFill="1" applyBorder="1" applyAlignment="1">
      <alignment horizontal="left" vertical="center" wrapText="1" indent="1"/>
    </xf>
    <xf numFmtId="180" fontId="5" fillId="0" borderId="47" xfId="17" applyNumberFormat="1" applyFont="1" applyFill="1" applyBorder="1" applyAlignment="1">
      <alignment vertical="center"/>
    </xf>
    <xf numFmtId="180" fontId="5" fillId="0" borderId="71" xfId="17" applyNumberFormat="1" applyFont="1" applyFill="1" applyBorder="1" applyAlignment="1">
      <alignment vertical="center"/>
    </xf>
    <xf numFmtId="180" fontId="5" fillId="0" borderId="87" xfId="17" applyNumberFormat="1" applyFont="1" applyFill="1" applyBorder="1" applyAlignment="1">
      <alignment vertical="center"/>
    </xf>
    <xf numFmtId="0" fontId="3" fillId="0" borderId="86" xfId="17" applyFont="1" applyFill="1" applyBorder="1" applyAlignment="1">
      <alignment horizontal="left" indent="2"/>
    </xf>
    <xf numFmtId="0" fontId="5" fillId="4" borderId="88" xfId="17" applyFont="1" applyFill="1" applyBorder="1" applyAlignment="1">
      <alignment horizontal="left" vertical="center" indent="1"/>
    </xf>
    <xf numFmtId="180" fontId="5" fillId="4" borderId="89" xfId="17" applyNumberFormat="1" applyFont="1" applyFill="1" applyBorder="1" applyAlignment="1">
      <alignment vertical="center"/>
    </xf>
    <xf numFmtId="180" fontId="5" fillId="4" borderId="90" xfId="17" applyNumberFormat="1" applyFont="1" applyFill="1" applyBorder="1" applyAlignment="1">
      <alignment vertical="center"/>
    </xf>
    <xf numFmtId="180" fontId="5" fillId="4" borderId="91" xfId="17" applyNumberFormat="1" applyFont="1" applyFill="1" applyBorder="1" applyAlignment="1">
      <alignment vertical="center"/>
    </xf>
    <xf numFmtId="0" fontId="44" fillId="3" borderId="86" xfId="17" applyFont="1" applyFill="1" applyBorder="1" applyAlignment="1">
      <alignment horizontal="left" vertical="center" indent="1"/>
    </xf>
    <xf numFmtId="180" fontId="44" fillId="3" borderId="47" xfId="17" applyNumberFormat="1" applyFont="1" applyFill="1" applyBorder="1" applyAlignment="1">
      <alignment vertical="center"/>
    </xf>
    <xf numFmtId="180" fontId="44" fillId="3" borderId="92" xfId="17" applyNumberFormat="1" applyFont="1" applyFill="1" applyBorder="1" applyAlignment="1">
      <alignment vertical="center"/>
    </xf>
    <xf numFmtId="0" fontId="62" fillId="9" borderId="86" xfId="17" applyFont="1" applyFill="1" applyBorder="1" applyAlignment="1">
      <alignment horizontal="left" indent="1"/>
    </xf>
    <xf numFmtId="180" fontId="5" fillId="4" borderId="47" xfId="17" applyNumberFormat="1" applyFont="1" applyFill="1" applyBorder="1"/>
    <xf numFmtId="180" fontId="5" fillId="4" borderId="71" xfId="17" applyNumberFormat="1" applyFont="1" applyFill="1" applyBorder="1"/>
    <xf numFmtId="0" fontId="5" fillId="4" borderId="92" xfId="17" applyNumberFormat="1" applyFont="1" applyFill="1" applyBorder="1" applyAlignment="1">
      <alignment horizontal="right" indent="1"/>
    </xf>
    <xf numFmtId="0" fontId="63" fillId="0" borderId="86" xfId="17" applyFont="1" applyFill="1" applyBorder="1" applyAlignment="1">
      <alignment horizontal="left" indent="2"/>
    </xf>
    <xf numFmtId="180" fontId="3" fillId="0" borderId="47" xfId="17" quotePrefix="1" applyNumberFormat="1" applyFont="1" applyFill="1" applyBorder="1" applyAlignment="1">
      <alignment horizontal="center"/>
    </xf>
    <xf numFmtId="1" fontId="3" fillId="0" borderId="92" xfId="17" quotePrefix="1" applyNumberFormat="1" applyFont="1" applyFill="1" applyBorder="1" applyAlignment="1">
      <alignment horizontal="right" indent="1"/>
    </xf>
    <xf numFmtId="180" fontId="3" fillId="4" borderId="47" xfId="17" quotePrefix="1" applyNumberFormat="1" applyFont="1" applyFill="1" applyBorder="1" applyAlignment="1">
      <alignment horizontal="center"/>
    </xf>
    <xf numFmtId="180" fontId="3" fillId="4" borderId="71" xfId="17" quotePrefix="1" applyNumberFormat="1" applyFont="1" applyFill="1" applyBorder="1" applyAlignment="1">
      <alignment horizontal="center"/>
    </xf>
    <xf numFmtId="1" fontId="3" fillId="4" borderId="92" xfId="17" quotePrefix="1" applyNumberFormat="1" applyFont="1" applyFill="1" applyBorder="1" applyAlignment="1">
      <alignment horizontal="right" indent="1"/>
    </xf>
    <xf numFmtId="180" fontId="3" fillId="4" borderId="92" xfId="17" applyNumberFormat="1" applyFont="1" applyFill="1" applyBorder="1"/>
    <xf numFmtId="0" fontId="62" fillId="0" borderId="86" xfId="17" applyFont="1" applyFill="1" applyBorder="1" applyAlignment="1">
      <alignment horizontal="left" indent="2"/>
    </xf>
    <xf numFmtId="180" fontId="62" fillId="0" borderId="47" xfId="17" quotePrefix="1" applyNumberFormat="1" applyFont="1" applyFill="1" applyBorder="1" applyAlignment="1">
      <alignment horizontal="center"/>
    </xf>
    <xf numFmtId="180" fontId="62" fillId="0" borderId="71" xfId="17" quotePrefix="1" applyNumberFormat="1" applyFont="1" applyFill="1" applyBorder="1" applyAlignment="1">
      <alignment horizontal="center"/>
    </xf>
    <xf numFmtId="180" fontId="62" fillId="0" borderId="92" xfId="17" quotePrefix="1" applyNumberFormat="1" applyFont="1" applyFill="1" applyBorder="1" applyAlignment="1">
      <alignment horizontal="center"/>
    </xf>
    <xf numFmtId="180" fontId="3" fillId="4" borderId="92" xfId="17" quotePrefix="1" applyNumberFormat="1" applyFont="1" applyFill="1" applyBorder="1" applyAlignment="1">
      <alignment horizontal="center"/>
    </xf>
    <xf numFmtId="0" fontId="44" fillId="3" borderId="93" xfId="17" applyFont="1" applyFill="1" applyBorder="1" applyAlignment="1">
      <alignment horizontal="left" vertical="center" indent="1"/>
    </xf>
    <xf numFmtId="180" fontId="44" fillId="3" borderId="46" xfId="17" applyNumberFormat="1" applyFont="1" applyFill="1" applyBorder="1" applyAlignment="1">
      <alignment vertical="center"/>
    </xf>
    <xf numFmtId="180" fontId="44" fillId="3" borderId="94" xfId="17" applyNumberFormat="1" applyFont="1" applyFill="1" applyBorder="1" applyAlignment="1">
      <alignment vertical="center"/>
    </xf>
    <xf numFmtId="180" fontId="44" fillId="3" borderId="95" xfId="17" applyNumberFormat="1" applyFont="1" applyFill="1" applyBorder="1" applyAlignment="1">
      <alignment vertical="center"/>
    </xf>
    <xf numFmtId="0" fontId="3" fillId="0" borderId="88" xfId="17" applyFont="1" applyFill="1" applyBorder="1" applyAlignment="1">
      <alignment horizontal="left" indent="2"/>
    </xf>
    <xf numFmtId="180" fontId="3" fillId="0" borderId="89" xfId="17" applyNumberFormat="1" applyFont="1" applyFill="1" applyBorder="1"/>
    <xf numFmtId="180" fontId="3" fillId="0" borderId="90" xfId="17" applyNumberFormat="1" applyFont="1" applyFill="1" applyBorder="1"/>
    <xf numFmtId="180" fontId="3" fillId="0" borderId="91" xfId="17" applyNumberFormat="1" applyFont="1" applyFill="1" applyBorder="1"/>
    <xf numFmtId="0" fontId="44" fillId="3" borderId="93" xfId="17" applyFont="1" applyFill="1" applyBorder="1" applyAlignment="1">
      <alignment horizontal="left" vertical="center" wrapText="1" indent="1"/>
    </xf>
    <xf numFmtId="180" fontId="44" fillId="3" borderId="71" xfId="17" applyNumberFormat="1" applyFont="1" applyFill="1" applyBorder="1" applyAlignment="1">
      <alignment vertical="center"/>
    </xf>
    <xf numFmtId="180" fontId="44" fillId="3" borderId="87" xfId="17" applyNumberFormat="1" applyFont="1" applyFill="1" applyBorder="1" applyAlignment="1">
      <alignment vertical="center"/>
    </xf>
    <xf numFmtId="0" fontId="3" fillId="4" borderId="96" xfId="17" applyFont="1" applyFill="1" applyBorder="1" applyAlignment="1">
      <alignment horizontal="left" indent="1"/>
    </xf>
    <xf numFmtId="180" fontId="3" fillId="4" borderId="97" xfId="17" applyNumberFormat="1" applyFont="1" applyFill="1" applyBorder="1"/>
    <xf numFmtId="180" fontId="3" fillId="4" borderId="65" xfId="17" applyNumberFormat="1" applyFont="1" applyFill="1" applyBorder="1"/>
    <xf numFmtId="180" fontId="3" fillId="4" borderId="98" xfId="17" applyNumberFormat="1" applyFont="1" applyFill="1" applyBorder="1"/>
    <xf numFmtId="0" fontId="3" fillId="0" borderId="0" xfId="0" applyFont="1" applyBorder="1"/>
    <xf numFmtId="0" fontId="5" fillId="0" borderId="37" xfId="80" applyFont="1" applyFill="1" applyBorder="1" applyAlignment="1">
      <alignment vertical="justify"/>
    </xf>
    <xf numFmtId="180" fontId="44" fillId="3" borderId="36" xfId="80" applyNumberFormat="1" applyFont="1" applyFill="1" applyBorder="1" applyAlignment="1">
      <alignment horizontal="center" vertical="center"/>
    </xf>
    <xf numFmtId="180" fontId="44" fillId="3" borderId="35" xfId="80" applyNumberFormat="1" applyFont="1" applyFill="1" applyBorder="1" applyAlignment="1">
      <alignment horizontal="center" vertical="center"/>
    </xf>
    <xf numFmtId="0" fontId="44" fillId="3" borderId="84" xfId="80" applyFont="1" applyFill="1" applyBorder="1" applyAlignment="1">
      <alignment vertical="center"/>
    </xf>
    <xf numFmtId="180" fontId="44" fillId="3" borderId="55" xfId="80" applyNumberFormat="1" applyFont="1" applyFill="1" applyBorder="1" applyAlignment="1">
      <alignment vertical="center"/>
    </xf>
    <xf numFmtId="180" fontId="44" fillId="3" borderId="99" xfId="80" applyNumberFormat="1" applyFont="1" applyFill="1" applyBorder="1" applyAlignment="1">
      <alignment vertical="center"/>
    </xf>
    <xf numFmtId="0" fontId="3" fillId="4" borderId="86" xfId="80" applyFont="1" applyFill="1" applyBorder="1" applyAlignment="1">
      <alignment horizontal="left" vertical="center" indent="1"/>
    </xf>
    <xf numFmtId="180" fontId="3" fillId="4" borderId="47" xfId="80" applyNumberFormat="1" applyFont="1" applyFill="1" applyBorder="1"/>
    <xf numFmtId="180" fontId="3" fillId="4" borderId="92" xfId="80" applyNumberFormat="1" applyFont="1" applyFill="1" applyBorder="1"/>
    <xf numFmtId="0" fontId="3" fillId="0" borderId="86" xfId="80" applyFont="1" applyFill="1" applyBorder="1" applyAlignment="1">
      <alignment horizontal="left" vertical="center" indent="1"/>
    </xf>
    <xf numFmtId="180" fontId="3" fillId="0" borderId="92" xfId="80" applyNumberFormat="1" applyFont="1" applyFill="1" applyBorder="1" applyAlignment="1">
      <alignment vertical="center"/>
    </xf>
    <xf numFmtId="180" fontId="3" fillId="4" borderId="92" xfId="80" applyNumberFormat="1" applyFont="1" applyFill="1" applyBorder="1" applyAlignment="1">
      <alignment vertical="center"/>
    </xf>
    <xf numFmtId="0" fontId="3" fillId="0" borderId="88" xfId="80" applyFont="1" applyFill="1" applyBorder="1" applyAlignment="1">
      <alignment horizontal="left" vertical="center" indent="1"/>
    </xf>
    <xf numFmtId="180" fontId="3" fillId="0" borderId="89" xfId="80" applyNumberFormat="1" applyFont="1" applyFill="1" applyBorder="1" applyAlignment="1">
      <alignment vertical="center"/>
    </xf>
    <xf numFmtId="180" fontId="3" fillId="0" borderId="100" xfId="80" applyNumberFormat="1" applyFont="1" applyFill="1" applyBorder="1" applyAlignment="1">
      <alignment vertical="center"/>
    </xf>
    <xf numFmtId="0" fontId="44" fillId="3" borderId="86" xfId="80" applyFont="1" applyFill="1" applyBorder="1" applyAlignment="1">
      <alignment horizontal="left" vertical="center" wrapText="1"/>
    </xf>
    <xf numFmtId="180" fontId="44" fillId="3" borderId="47" xfId="80" applyNumberFormat="1" applyFont="1" applyFill="1" applyBorder="1" applyAlignment="1">
      <alignment vertical="center"/>
    </xf>
    <xf numFmtId="0" fontId="3" fillId="0" borderId="96" xfId="80" applyFont="1" applyFill="1" applyBorder="1" applyAlignment="1">
      <alignment horizontal="left" vertical="center" indent="1"/>
    </xf>
    <xf numFmtId="180" fontId="3" fillId="0" borderId="97" xfId="80" applyNumberFormat="1" applyFont="1" applyFill="1" applyBorder="1" applyAlignment="1">
      <alignment vertical="center"/>
    </xf>
    <xf numFmtId="0" fontId="44" fillId="3" borderId="64" xfId="80" applyFont="1" applyFill="1" applyBorder="1" applyAlignment="1">
      <alignment horizontal="center" vertical="center"/>
    </xf>
    <xf numFmtId="0" fontId="44" fillId="3" borderId="66" xfId="80" applyFont="1" applyFill="1" applyBorder="1" applyAlignment="1">
      <alignment horizontal="center" vertical="center"/>
    </xf>
    <xf numFmtId="0" fontId="44" fillId="3" borderId="101" xfId="80" applyFont="1" applyFill="1" applyBorder="1" applyAlignment="1">
      <alignment horizontal="center" vertical="center"/>
    </xf>
    <xf numFmtId="181" fontId="3" fillId="4" borderId="69" xfId="80" applyNumberFormat="1" applyFont="1" applyFill="1" applyBorder="1" applyAlignment="1">
      <alignment horizontal="left" vertical="center" indent="1"/>
    </xf>
    <xf numFmtId="181" fontId="44" fillId="3" borderId="49" xfId="80" applyNumberFormat="1" applyFont="1" applyFill="1" applyBorder="1" applyAlignment="1">
      <alignment horizontal="right" vertical="center"/>
    </xf>
    <xf numFmtId="0" fontId="44" fillId="3" borderId="102" xfId="80" applyFont="1" applyFill="1" applyBorder="1" applyAlignment="1">
      <alignment horizontal="left" vertical="center" indent="1"/>
    </xf>
    <xf numFmtId="180" fontId="44" fillId="3" borderId="103" xfId="80" applyNumberFormat="1" applyFont="1" applyFill="1" applyBorder="1" applyAlignment="1">
      <alignment horizontal="center" vertical="center"/>
    </xf>
    <xf numFmtId="180" fontId="44" fillId="3" borderId="104" xfId="80" applyNumberFormat="1" applyFont="1" applyFill="1" applyBorder="1" applyAlignment="1">
      <alignment horizontal="center" vertical="center"/>
    </xf>
    <xf numFmtId="180" fontId="44" fillId="3" borderId="105" xfId="80" applyNumberFormat="1" applyFont="1" applyFill="1" applyBorder="1" applyAlignment="1">
      <alignment horizontal="center" vertical="center"/>
    </xf>
    <xf numFmtId="180" fontId="3" fillId="4" borderId="47" xfId="80" applyNumberFormat="1" applyFont="1" applyFill="1" applyBorder="1" applyAlignment="1">
      <alignment horizontal="center" vertical="center"/>
    </xf>
    <xf numFmtId="180" fontId="3" fillId="4" borderId="71" xfId="80" applyNumberFormat="1" applyFont="1" applyFill="1" applyBorder="1" applyAlignment="1">
      <alignment horizontal="center" vertical="center"/>
    </xf>
    <xf numFmtId="180" fontId="3" fillId="4" borderId="92" xfId="80" applyNumberFormat="1" applyFont="1" applyFill="1" applyBorder="1" applyAlignment="1">
      <alignment horizontal="center" vertical="center"/>
    </xf>
    <xf numFmtId="180" fontId="3" fillId="0" borderId="47" xfId="80" applyNumberFormat="1" applyFont="1" applyFill="1" applyBorder="1" applyAlignment="1">
      <alignment horizontal="center" vertical="center"/>
    </xf>
    <xf numFmtId="180" fontId="3" fillId="0" borderId="71" xfId="80" applyNumberFormat="1" applyFont="1" applyFill="1" applyBorder="1" applyAlignment="1">
      <alignment horizontal="center" vertical="center"/>
    </xf>
    <xf numFmtId="180" fontId="3" fillId="0" borderId="92" xfId="80" applyNumberFormat="1" applyFont="1" applyFill="1" applyBorder="1" applyAlignment="1">
      <alignment horizontal="center" vertical="center"/>
    </xf>
    <xf numFmtId="0" fontId="3" fillId="4" borderId="96" xfId="80" applyFont="1" applyFill="1" applyBorder="1" applyAlignment="1">
      <alignment horizontal="left" vertical="center" indent="1"/>
    </xf>
    <xf numFmtId="180" fontId="3" fillId="4" borderId="97" xfId="80" applyNumberFormat="1" applyFont="1" applyFill="1" applyBorder="1" applyAlignment="1">
      <alignment horizontal="center" vertical="center"/>
    </xf>
    <xf numFmtId="180" fontId="3" fillId="4" borderId="65" xfId="80" applyNumberFormat="1" applyFont="1" applyFill="1" applyBorder="1" applyAlignment="1">
      <alignment horizontal="center" vertical="center"/>
    </xf>
    <xf numFmtId="180" fontId="3" fillId="4" borderId="106" xfId="80" applyNumberFormat="1" applyFont="1" applyFill="1" applyBorder="1" applyAlignment="1">
      <alignment horizontal="center" vertical="center"/>
    </xf>
    <xf numFmtId="0" fontId="44" fillId="3" borderId="96" xfId="80" applyFont="1" applyFill="1" applyBorder="1" applyAlignment="1">
      <alignment horizontal="left" vertical="center" indent="1"/>
    </xf>
    <xf numFmtId="180" fontId="44" fillId="3" borderId="97" xfId="80" applyNumberFormat="1" applyFont="1" applyFill="1" applyBorder="1" applyAlignment="1">
      <alignment horizontal="center" vertical="center"/>
    </xf>
    <xf numFmtId="180" fontId="44" fillId="3" borderId="65" xfId="80" applyNumberFormat="1" applyFont="1" applyFill="1" applyBorder="1" applyAlignment="1">
      <alignment horizontal="center" vertical="center"/>
    </xf>
    <xf numFmtId="180" fontId="44" fillId="3" borderId="106" xfId="80" applyNumberFormat="1" applyFont="1" applyFill="1" applyBorder="1" applyAlignment="1">
      <alignment horizontal="center" vertical="center"/>
    </xf>
    <xf numFmtId="0" fontId="44" fillId="3" borderId="72" xfId="80" applyFont="1" applyFill="1" applyBorder="1" applyAlignment="1">
      <alignment horizontal="center" vertical="justify"/>
    </xf>
    <xf numFmtId="0" fontId="44" fillId="3" borderId="109" xfId="80" applyFont="1" applyFill="1" applyBorder="1" applyAlignment="1">
      <alignment horizontal="center" vertical="justify"/>
    </xf>
    <xf numFmtId="0" fontId="44" fillId="3" borderId="110" xfId="80" applyFont="1" applyFill="1" applyBorder="1" applyAlignment="1">
      <alignment horizontal="center" vertical="justify"/>
    </xf>
    <xf numFmtId="0" fontId="65" fillId="3" borderId="111" xfId="80" applyFont="1" applyFill="1" applyBorder="1" applyAlignment="1">
      <alignment horizontal="center" vertical="center"/>
    </xf>
    <xf numFmtId="0" fontId="3" fillId="4" borderId="27" xfId="80" applyFont="1" applyFill="1" applyBorder="1" applyAlignment="1">
      <alignment horizontal="left" vertical="center" indent="1"/>
    </xf>
    <xf numFmtId="181" fontId="3" fillId="4" borderId="69" xfId="80" applyNumberFormat="1" applyFont="1" applyFill="1" applyBorder="1" applyAlignment="1">
      <alignment horizontal="right" indent="4"/>
    </xf>
    <xf numFmtId="181" fontId="3" fillId="4" borderId="47" xfId="80" applyNumberFormat="1" applyFont="1" applyFill="1" applyBorder="1" applyAlignment="1">
      <alignment horizontal="right" indent="4"/>
    </xf>
    <xf numFmtId="181" fontId="3" fillId="4" borderId="37" xfId="80" applyNumberFormat="1" applyFont="1" applyFill="1" applyBorder="1" applyAlignment="1">
      <alignment horizontal="right" indent="4"/>
    </xf>
    <xf numFmtId="181" fontId="3" fillId="4" borderId="112" xfId="80" applyNumberFormat="1" applyFont="1" applyFill="1" applyBorder="1" applyAlignment="1">
      <alignment horizontal="right" indent="4"/>
    </xf>
    <xf numFmtId="0" fontId="3" fillId="0" borderId="27" xfId="80" applyFont="1" applyFill="1" applyBorder="1" applyAlignment="1">
      <alignment horizontal="left" vertical="center" indent="1"/>
    </xf>
    <xf numFmtId="181" fontId="3" fillId="0" borderId="69" xfId="80" applyNumberFormat="1" applyFont="1" applyFill="1" applyBorder="1" applyAlignment="1">
      <alignment horizontal="right" indent="4"/>
    </xf>
    <xf numFmtId="181" fontId="3" fillId="0" borderId="47" xfId="80" applyNumberFormat="1" applyFont="1" applyFill="1" applyBorder="1" applyAlignment="1">
      <alignment horizontal="right" indent="4"/>
    </xf>
    <xf numFmtId="181" fontId="3" fillId="0" borderId="37" xfId="80" applyNumberFormat="1" applyFont="1" applyFill="1" applyBorder="1" applyAlignment="1">
      <alignment horizontal="right" indent="4"/>
    </xf>
    <xf numFmtId="181" fontId="3" fillId="0" borderId="112" xfId="80" applyNumberFormat="1" applyFont="1" applyFill="1" applyBorder="1" applyAlignment="1">
      <alignment horizontal="right" indent="4"/>
    </xf>
    <xf numFmtId="181" fontId="3" fillId="0" borderId="113" xfId="80" applyNumberFormat="1" applyFont="1" applyFill="1" applyBorder="1" applyAlignment="1">
      <alignment horizontal="right" indent="4"/>
    </xf>
    <xf numFmtId="181" fontId="3" fillId="0" borderId="89" xfId="80" applyNumberFormat="1" applyFont="1" applyFill="1" applyBorder="1" applyAlignment="1">
      <alignment horizontal="right" indent="4"/>
    </xf>
    <xf numFmtId="181" fontId="3" fillId="0" borderId="38" xfId="80" applyNumberFormat="1" applyFont="1" applyFill="1" applyBorder="1" applyAlignment="1">
      <alignment horizontal="right" indent="4"/>
    </xf>
    <xf numFmtId="0" fontId="44" fillId="3" borderId="114" xfId="80" applyFont="1" applyFill="1" applyBorder="1" applyAlignment="1">
      <alignment horizontal="center" vertical="center"/>
    </xf>
    <xf numFmtId="3" fontId="44" fillId="3" borderId="89" xfId="80" applyNumberFormat="1" applyFont="1" applyFill="1" applyBorder="1" applyAlignment="1">
      <alignment horizontal="right" vertical="center" indent="4"/>
    </xf>
    <xf numFmtId="3" fontId="44" fillId="3" borderId="14" xfId="80" applyNumberFormat="1" applyFont="1" applyFill="1" applyBorder="1" applyAlignment="1">
      <alignment horizontal="right" vertical="center" indent="4"/>
    </xf>
    <xf numFmtId="3" fontId="44" fillId="3" borderId="72" xfId="80" applyNumberFormat="1" applyFont="1" applyFill="1" applyBorder="1" applyAlignment="1">
      <alignment horizontal="right" vertical="center" indent="4"/>
    </xf>
    <xf numFmtId="3" fontId="44" fillId="3" borderId="34" xfId="80" applyNumberFormat="1" applyFont="1" applyFill="1" applyBorder="1" applyAlignment="1">
      <alignment horizontal="right" vertical="center" indent="4"/>
    </xf>
    <xf numFmtId="0" fontId="43" fillId="3" borderId="13" xfId="78" applyFont="1" applyFill="1" applyBorder="1" applyAlignment="1">
      <alignment horizontal="center" vertical="center" wrapText="1"/>
    </xf>
    <xf numFmtId="0" fontId="43" fillId="3" borderId="13" xfId="78" applyFont="1" applyFill="1" applyBorder="1" applyAlignment="1">
      <alignment horizontal="center" vertical="center"/>
    </xf>
    <xf numFmtId="0" fontId="3" fillId="0" borderId="13" xfId="78" applyFont="1" applyBorder="1" applyAlignment="1">
      <alignment horizontal="left" wrapText="1" indent="1"/>
    </xf>
    <xf numFmtId="165" fontId="3" fillId="0" borderId="13" xfId="0" applyNumberFormat="1" applyFont="1" applyBorder="1" applyAlignment="1">
      <alignment horizontal="right"/>
    </xf>
    <xf numFmtId="165" fontId="3" fillId="0" borderId="13" xfId="0" applyNumberFormat="1" applyFont="1" applyBorder="1" applyAlignment="1">
      <alignment horizontal="right" indent="1"/>
    </xf>
    <xf numFmtId="0" fontId="3" fillId="4" borderId="2" xfId="78" applyFont="1" applyFill="1" applyBorder="1" applyAlignment="1">
      <alignment horizontal="left" wrapText="1" indent="1"/>
    </xf>
    <xf numFmtId="165" fontId="3" fillId="4" borderId="2" xfId="0" applyNumberFormat="1" applyFont="1" applyFill="1" applyBorder="1" applyAlignment="1">
      <alignment horizontal="right"/>
    </xf>
    <xf numFmtId="165" fontId="3" fillId="4" borderId="2" xfId="0" applyNumberFormat="1" applyFont="1" applyFill="1" applyBorder="1" applyAlignment="1">
      <alignment horizontal="right" indent="1"/>
    </xf>
    <xf numFmtId="0" fontId="3" fillId="0" borderId="2" xfId="78" applyFont="1" applyBorder="1" applyAlignment="1">
      <alignment horizontal="left" wrapText="1" indent="1"/>
    </xf>
    <xf numFmtId="165" fontId="3" fillId="0" borderId="2" xfId="0" applyNumberFormat="1" applyFont="1" applyBorder="1" applyAlignment="1">
      <alignment horizontal="right"/>
    </xf>
    <xf numFmtId="165" fontId="3" fillId="0" borderId="2" xfId="0" applyNumberFormat="1" applyFont="1" applyBorder="1" applyAlignment="1">
      <alignment horizontal="right" indent="1"/>
    </xf>
    <xf numFmtId="0" fontId="3" fillId="0" borderId="16" xfId="78" applyFont="1" applyBorder="1" applyAlignment="1">
      <alignment horizontal="left" wrapText="1" indent="1"/>
    </xf>
    <xf numFmtId="165" fontId="3" fillId="0" borderId="16" xfId="0" applyNumberFormat="1" applyFont="1" applyBorder="1" applyAlignment="1">
      <alignment horizontal="right"/>
    </xf>
    <xf numFmtId="165" fontId="3" fillId="0" borderId="16" xfId="0" applyNumberFormat="1" applyFont="1" applyBorder="1" applyAlignment="1">
      <alignment horizontal="right" indent="1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justify" vertical="center"/>
    </xf>
    <xf numFmtId="0" fontId="3" fillId="0" borderId="2" xfId="78" applyFont="1" applyBorder="1" applyAlignment="1">
      <alignment horizontal="left" vertical="center" wrapText="1"/>
    </xf>
    <xf numFmtId="174" fontId="3" fillId="0" borderId="2" xfId="0" applyNumberFormat="1" applyFont="1" applyBorder="1" applyAlignment="1">
      <alignment vertical="center"/>
    </xf>
    <xf numFmtId="166" fontId="3" fillId="0" borderId="2" xfId="2" applyNumberFormat="1" applyFont="1" applyBorder="1" applyAlignment="1">
      <alignment horizontal="center" vertical="center"/>
    </xf>
    <xf numFmtId="0" fontId="3" fillId="4" borderId="2" xfId="78" applyFont="1" applyFill="1" applyBorder="1" applyAlignment="1">
      <alignment horizontal="left" vertical="center" wrapText="1" indent="1"/>
    </xf>
    <xf numFmtId="174" fontId="3" fillId="4" borderId="2" xfId="0" applyNumberFormat="1" applyFont="1" applyFill="1" applyBorder="1" applyAlignment="1">
      <alignment vertical="center"/>
    </xf>
    <xf numFmtId="166" fontId="3" fillId="4" borderId="2" xfId="2" applyNumberFormat="1" applyFont="1" applyFill="1" applyBorder="1" applyAlignment="1">
      <alignment horizontal="center" vertical="center"/>
    </xf>
    <xf numFmtId="0" fontId="3" fillId="0" borderId="2" xfId="78" applyFont="1" applyBorder="1" applyAlignment="1">
      <alignment horizontal="left" vertical="center" wrapText="1" indent="2"/>
    </xf>
    <xf numFmtId="0" fontId="3" fillId="4" borderId="2" xfId="78" applyFont="1" applyFill="1" applyBorder="1" applyAlignment="1">
      <alignment horizontal="left" vertical="center" wrapText="1" indent="3"/>
    </xf>
    <xf numFmtId="0" fontId="3" fillId="0" borderId="2" xfId="78" applyFont="1" applyBorder="1" applyAlignment="1">
      <alignment horizontal="left" vertical="center" wrapText="1" indent="3"/>
    </xf>
    <xf numFmtId="0" fontId="3" fillId="4" borderId="16" xfId="78" applyFont="1" applyFill="1" applyBorder="1" applyAlignment="1">
      <alignment horizontal="left" vertical="center" wrapText="1" indent="1"/>
    </xf>
    <xf numFmtId="174" fontId="3" fillId="4" borderId="16" xfId="0" applyNumberFormat="1" applyFont="1" applyFill="1" applyBorder="1" applyAlignment="1">
      <alignment vertical="center"/>
    </xf>
    <xf numFmtId="166" fontId="3" fillId="4" borderId="16" xfId="2" applyNumberFormat="1" applyFont="1" applyFill="1" applyBorder="1" applyAlignment="1">
      <alignment horizontal="center" vertical="center"/>
    </xf>
    <xf numFmtId="174" fontId="0" fillId="0" borderId="0" xfId="0" applyNumberFormat="1"/>
    <xf numFmtId="3" fontId="44" fillId="3" borderId="49" xfId="80" applyNumberFormat="1" applyFont="1" applyFill="1" applyBorder="1" applyAlignment="1">
      <alignment horizontal="right" vertical="center"/>
    </xf>
    <xf numFmtId="3" fontId="3" fillId="4" borderId="47" xfId="80" applyNumberFormat="1" applyFont="1" applyFill="1" applyBorder="1" applyAlignment="1">
      <alignment horizontal="right"/>
    </xf>
    <xf numFmtId="3" fontId="3" fillId="4" borderId="37" xfId="80" applyNumberFormat="1" applyFont="1" applyFill="1" applyBorder="1" applyAlignment="1">
      <alignment horizontal="right"/>
    </xf>
    <xf numFmtId="3" fontId="3" fillId="0" borderId="47" xfId="80" applyNumberFormat="1" applyFont="1" applyFill="1" applyBorder="1" applyAlignment="1">
      <alignment horizontal="right"/>
    </xf>
    <xf numFmtId="3" fontId="3" fillId="0" borderId="37" xfId="80" applyNumberFormat="1" applyFont="1" applyFill="1" applyBorder="1" applyAlignment="1">
      <alignment horizontal="right"/>
    </xf>
    <xf numFmtId="9" fontId="0" fillId="0" borderId="21" xfId="2" applyFont="1" applyBorder="1"/>
    <xf numFmtId="9" fontId="0" fillId="0" borderId="27" xfId="2" applyFont="1" applyBorder="1"/>
    <xf numFmtId="9" fontId="0" fillId="0" borderId="28" xfId="2" applyFont="1" applyBorder="1"/>
    <xf numFmtId="170" fontId="3" fillId="0" borderId="5" xfId="6" applyNumberFormat="1" applyFont="1" applyFill="1" applyBorder="1" applyAlignment="1">
      <alignment horizontal="right"/>
    </xf>
    <xf numFmtId="167" fontId="3" fillId="0" borderId="5" xfId="6" applyNumberFormat="1" applyFont="1" applyFill="1" applyBorder="1" applyAlignment="1">
      <alignment horizontal="right"/>
    </xf>
    <xf numFmtId="167" fontId="3" fillId="0" borderId="5" xfId="6" applyNumberFormat="1" applyFont="1" applyBorder="1" applyAlignment="1">
      <alignment horizontal="right"/>
    </xf>
    <xf numFmtId="0" fontId="3" fillId="0" borderId="11" xfId="5" applyFont="1" applyFill="1" applyBorder="1" applyAlignment="1">
      <alignment wrapText="1"/>
    </xf>
    <xf numFmtId="49" fontId="3" fillId="0" borderId="5" xfId="0" applyNumberFormat="1" applyFont="1" applyBorder="1" applyAlignment="1">
      <alignment vertical="center" wrapText="1"/>
    </xf>
    <xf numFmtId="49" fontId="3" fillId="0" borderId="5" xfId="0" applyNumberFormat="1" applyFont="1" applyFill="1" applyBorder="1" applyAlignment="1">
      <alignment vertical="center" wrapText="1"/>
    </xf>
    <xf numFmtId="178" fontId="43" fillId="3" borderId="13" xfId="78" applyNumberFormat="1" applyFont="1" applyFill="1" applyBorder="1" applyAlignment="1">
      <alignment horizontal="center" vertical="center" wrapText="1"/>
    </xf>
    <xf numFmtId="0" fontId="5" fillId="0" borderId="5" xfId="4" applyFont="1" applyFill="1" applyBorder="1" applyAlignment="1">
      <alignment horizontal="left" vertical="center" wrapText="1"/>
    </xf>
    <xf numFmtId="9" fontId="29" fillId="0" borderId="5" xfId="7" applyFont="1" applyFill="1" applyBorder="1" applyProtection="1">
      <protection locked="0"/>
    </xf>
    <xf numFmtId="0" fontId="43" fillId="3" borderId="16" xfId="78" applyFont="1" applyFill="1" applyBorder="1" applyAlignment="1">
      <alignment horizontal="center" vertical="top" wrapText="1"/>
    </xf>
    <xf numFmtId="0" fontId="3" fillId="0" borderId="13" xfId="78" applyFont="1" applyBorder="1" applyAlignment="1">
      <alignment wrapText="1"/>
    </xf>
    <xf numFmtId="4" fontId="3" fillId="0" borderId="13" xfId="78" applyNumberFormat="1" applyFont="1" applyBorder="1" applyAlignment="1">
      <alignment horizontal="right" wrapText="1" indent="1"/>
    </xf>
    <xf numFmtId="4" fontId="3" fillId="0" borderId="13" xfId="0" applyNumberFormat="1" applyFont="1" applyBorder="1" applyAlignment="1">
      <alignment horizontal="right" wrapText="1" indent="1"/>
    </xf>
    <xf numFmtId="167" fontId="3" fillId="0" borderId="13" xfId="0" applyNumberFormat="1" applyFont="1" applyBorder="1" applyAlignment="1">
      <alignment horizontal="right" wrapText="1" indent="1"/>
    </xf>
    <xf numFmtId="0" fontId="3" fillId="4" borderId="2" xfId="78" applyFont="1" applyFill="1" applyBorder="1" applyAlignment="1">
      <alignment wrapText="1"/>
    </xf>
    <xf numFmtId="4" fontId="3" fillId="4" borderId="2" xfId="78" applyNumberFormat="1" applyFont="1" applyFill="1" applyBorder="1" applyAlignment="1">
      <alignment horizontal="right" wrapText="1" indent="1"/>
    </xf>
    <xf numFmtId="4" fontId="3" fillId="4" borderId="2" xfId="0" applyNumberFormat="1" applyFont="1" applyFill="1" applyBorder="1" applyAlignment="1">
      <alignment horizontal="right" wrapText="1" indent="1"/>
    </xf>
    <xf numFmtId="167" fontId="3" fillId="4" borderId="2" xfId="0" applyNumberFormat="1" applyFont="1" applyFill="1" applyBorder="1" applyAlignment="1">
      <alignment horizontal="right" wrapText="1" indent="1"/>
    </xf>
    <xf numFmtId="0" fontId="3" fillId="0" borderId="2" xfId="78" applyFont="1" applyBorder="1" applyAlignment="1">
      <alignment wrapText="1"/>
    </xf>
    <xf numFmtId="4" fontId="3" fillId="0" borderId="2" xfId="78" applyNumberFormat="1" applyFont="1" applyBorder="1" applyAlignment="1">
      <alignment horizontal="right" wrapText="1" indent="1"/>
    </xf>
    <xf numFmtId="4" fontId="3" fillId="0" borderId="2" xfId="0" applyNumberFormat="1" applyFont="1" applyBorder="1" applyAlignment="1">
      <alignment horizontal="right" wrapText="1" indent="1"/>
    </xf>
    <xf numFmtId="167" fontId="3" fillId="0" borderId="2" xfId="0" applyNumberFormat="1" applyFont="1" applyBorder="1" applyAlignment="1">
      <alignment horizontal="right" wrapText="1" indent="1"/>
    </xf>
    <xf numFmtId="0" fontId="5" fillId="0" borderId="16" xfId="78" applyFont="1" applyBorder="1" applyAlignment="1">
      <alignment wrapText="1"/>
    </xf>
    <xf numFmtId="4" fontId="5" fillId="0" borderId="16" xfId="78" applyNumberFormat="1" applyFont="1" applyBorder="1" applyAlignment="1">
      <alignment horizontal="right" wrapText="1" indent="1"/>
    </xf>
    <xf numFmtId="4" fontId="5" fillId="0" borderId="16" xfId="0" applyNumberFormat="1" applyFont="1" applyBorder="1" applyAlignment="1">
      <alignment horizontal="right" wrapText="1" indent="1"/>
    </xf>
    <xf numFmtId="167" fontId="5" fillId="0" borderId="16" xfId="0" applyNumberFormat="1" applyFont="1" applyBorder="1" applyAlignment="1">
      <alignment horizontal="right" wrapText="1" indent="1"/>
    </xf>
    <xf numFmtId="0" fontId="3" fillId="0" borderId="2" xfId="78" applyFont="1" applyFill="1" applyBorder="1" applyAlignment="1">
      <alignment wrapText="1"/>
    </xf>
    <xf numFmtId="4" fontId="3" fillId="0" borderId="2" xfId="78" applyNumberFormat="1" applyFont="1" applyFill="1" applyBorder="1" applyAlignment="1">
      <alignment horizontal="right" wrapText="1" indent="1"/>
    </xf>
    <xf numFmtId="4" fontId="3" fillId="0" borderId="2" xfId="0" applyNumberFormat="1" applyFont="1" applyFill="1" applyBorder="1" applyAlignment="1">
      <alignment horizontal="right" wrapText="1" indent="1"/>
    </xf>
    <xf numFmtId="167" fontId="3" fillId="0" borderId="2" xfId="0" applyNumberFormat="1" applyFont="1" applyFill="1" applyBorder="1" applyAlignment="1">
      <alignment horizontal="right" wrapText="1" indent="1"/>
    </xf>
    <xf numFmtId="0" fontId="5" fillId="0" borderId="16" xfId="78" applyFont="1" applyFill="1" applyBorder="1" applyAlignment="1">
      <alignment wrapText="1"/>
    </xf>
    <xf numFmtId="4" fontId="5" fillId="0" borderId="16" xfId="78" applyNumberFormat="1" applyFont="1" applyFill="1" applyBorder="1" applyAlignment="1">
      <alignment horizontal="right" wrapText="1" indent="1"/>
    </xf>
    <xf numFmtId="4" fontId="5" fillId="0" borderId="16" xfId="0" applyNumberFormat="1" applyFont="1" applyFill="1" applyBorder="1" applyAlignment="1">
      <alignment horizontal="right" wrapText="1" indent="1"/>
    </xf>
    <xf numFmtId="167" fontId="5" fillId="0" borderId="16" xfId="0" applyNumberFormat="1" applyFont="1" applyFill="1" applyBorder="1" applyAlignment="1">
      <alignment horizontal="right" wrapText="1" indent="1"/>
    </xf>
    <xf numFmtId="0" fontId="66" fillId="4" borderId="2" xfId="78" applyFont="1" applyFill="1" applyBorder="1" applyAlignment="1">
      <alignment wrapText="1"/>
    </xf>
    <xf numFmtId="4" fontId="3" fillId="4" borderId="13" xfId="0" applyNumberFormat="1" applyFont="1" applyFill="1" applyBorder="1" applyAlignment="1">
      <alignment horizontal="right" wrapText="1" indent="1"/>
    </xf>
    <xf numFmtId="167" fontId="3" fillId="4" borderId="13" xfId="0" applyNumberFormat="1" applyFont="1" applyFill="1" applyBorder="1" applyAlignment="1">
      <alignment horizontal="right" wrapText="1" indent="1"/>
    </xf>
    <xf numFmtId="0" fontId="66" fillId="0" borderId="2" xfId="78" applyFont="1" applyFill="1" applyBorder="1" applyAlignment="1">
      <alignment wrapText="1"/>
    </xf>
    <xf numFmtId="0" fontId="67" fillId="4" borderId="2" xfId="78" applyFont="1" applyFill="1" applyBorder="1" applyAlignment="1">
      <alignment wrapText="1"/>
    </xf>
    <xf numFmtId="4" fontId="5" fillId="4" borderId="2" xfId="78" applyNumberFormat="1" applyFont="1" applyFill="1" applyBorder="1" applyAlignment="1">
      <alignment horizontal="right" wrapText="1" indent="1"/>
    </xf>
    <xf numFmtId="4" fontId="5" fillId="4" borderId="2" xfId="0" applyNumberFormat="1" applyFont="1" applyFill="1" applyBorder="1" applyAlignment="1">
      <alignment horizontal="right" wrapText="1" indent="1"/>
    </xf>
    <xf numFmtId="167" fontId="5" fillId="4" borderId="2" xfId="0" applyNumberFormat="1" applyFont="1" applyFill="1" applyBorder="1" applyAlignment="1">
      <alignment horizontal="right" wrapText="1" indent="1"/>
    </xf>
    <xf numFmtId="0" fontId="5" fillId="4" borderId="2" xfId="78" applyFont="1" applyFill="1" applyBorder="1" applyAlignment="1">
      <alignment wrapText="1"/>
    </xf>
    <xf numFmtId="0" fontId="5" fillId="4" borderId="16" xfId="78" applyFont="1" applyFill="1" applyBorder="1" applyAlignment="1">
      <alignment wrapText="1"/>
    </xf>
    <xf numFmtId="4" fontId="5" fillId="4" borderId="16" xfId="78" applyNumberFormat="1" applyFont="1" applyFill="1" applyBorder="1" applyAlignment="1">
      <alignment horizontal="right" wrapText="1" indent="1"/>
    </xf>
    <xf numFmtId="4" fontId="5" fillId="4" borderId="16" xfId="0" applyNumberFormat="1" applyFont="1" applyFill="1" applyBorder="1" applyAlignment="1">
      <alignment horizontal="right" wrapText="1" indent="1"/>
    </xf>
    <xf numFmtId="167" fontId="5" fillId="4" borderId="16" xfId="0" applyNumberFormat="1" applyFont="1" applyFill="1" applyBorder="1" applyAlignment="1">
      <alignment horizontal="right" wrapText="1" indent="1"/>
    </xf>
    <xf numFmtId="0" fontId="43" fillId="3" borderId="11" xfId="78" applyFont="1" applyFill="1" applyBorder="1" applyAlignment="1">
      <alignment horizontal="center" vertical="top" wrapText="1"/>
    </xf>
    <xf numFmtId="0" fontId="5" fillId="0" borderId="13" xfId="78" applyFont="1" applyBorder="1" applyAlignment="1">
      <alignment horizontal="center" vertical="center" wrapText="1"/>
    </xf>
    <xf numFmtId="3" fontId="5" fillId="0" borderId="13" xfId="78" applyNumberFormat="1" applyFont="1" applyBorder="1" applyAlignment="1">
      <alignment horizontal="right" vertical="top" wrapText="1" indent="1"/>
    </xf>
    <xf numFmtId="3" fontId="29" fillId="0" borderId="13" xfId="0" applyNumberFormat="1" applyFont="1" applyBorder="1" applyAlignment="1">
      <alignment horizontal="right" vertical="top" wrapText="1" indent="1"/>
    </xf>
    <xf numFmtId="4" fontId="3" fillId="4" borderId="115" xfId="0" applyNumberFormat="1" applyFont="1" applyFill="1" applyBorder="1" applyAlignment="1">
      <alignment horizontal="right" wrapText="1" indent="1"/>
    </xf>
    <xf numFmtId="0" fontId="5" fillId="0" borderId="2" xfId="78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wrapText="1" indent="1"/>
    </xf>
    <xf numFmtId="0" fontId="10" fillId="4" borderId="2" xfId="78" applyFont="1" applyFill="1" applyBorder="1" applyAlignment="1">
      <alignment wrapText="1"/>
    </xf>
    <xf numFmtId="4" fontId="10" fillId="4" borderId="2" xfId="0" applyNumberFormat="1" applyFont="1" applyFill="1" applyBorder="1" applyAlignment="1">
      <alignment horizontal="right" wrapText="1" indent="1"/>
    </xf>
    <xf numFmtId="0" fontId="10" fillId="0" borderId="2" xfId="78" applyFont="1" applyBorder="1" applyAlignment="1">
      <alignment horizontal="left" wrapText="1" indent="4"/>
    </xf>
    <xf numFmtId="4" fontId="10" fillId="0" borderId="2" xfId="0" applyNumberFormat="1" applyFont="1" applyBorder="1" applyAlignment="1">
      <alignment horizontal="right" wrapText="1" indent="1"/>
    </xf>
    <xf numFmtId="4" fontId="29" fillId="0" borderId="117" xfId="0" applyNumberFormat="1" applyFont="1" applyBorder="1" applyAlignment="1">
      <alignment horizontal="right" wrapText="1" indent="1"/>
    </xf>
    <xf numFmtId="165" fontId="29" fillId="0" borderId="117" xfId="0" applyNumberFormat="1" applyFont="1" applyBorder="1" applyAlignment="1">
      <alignment horizontal="center" wrapText="1"/>
    </xf>
    <xf numFmtId="4" fontId="9" fillId="0" borderId="6" xfId="0" applyNumberFormat="1" applyFont="1" applyBorder="1" applyAlignment="1">
      <alignment horizontal="right" wrapText="1" indent="1"/>
    </xf>
    <xf numFmtId="165" fontId="9" fillId="0" borderId="6" xfId="0" applyNumberFormat="1" applyFont="1" applyBorder="1" applyAlignment="1">
      <alignment horizontal="center" wrapText="1"/>
    </xf>
    <xf numFmtId="165" fontId="3" fillId="0" borderId="2" xfId="0" applyNumberFormat="1" applyFont="1" applyBorder="1" applyAlignment="1">
      <alignment horizontal="center" wrapText="1"/>
    </xf>
    <xf numFmtId="4" fontId="3" fillId="0" borderId="10" xfId="0" applyNumberFormat="1" applyFont="1" applyBorder="1" applyAlignment="1">
      <alignment horizontal="right" wrapText="1" indent="1"/>
    </xf>
    <xf numFmtId="0" fontId="3" fillId="0" borderId="16" xfId="78" applyFont="1" applyBorder="1" applyAlignment="1">
      <alignment wrapText="1"/>
    </xf>
    <xf numFmtId="4" fontId="3" fillId="0" borderId="15" xfId="0" applyNumberFormat="1" applyFont="1" applyBorder="1" applyAlignment="1">
      <alignment horizontal="right" wrapText="1" indent="1"/>
    </xf>
    <xf numFmtId="4" fontId="3" fillId="0" borderId="16" xfId="0" applyNumberFormat="1" applyFont="1" applyBorder="1" applyAlignment="1">
      <alignment horizontal="right" wrapText="1" indent="1"/>
    </xf>
    <xf numFmtId="0" fontId="43" fillId="11" borderId="11" xfId="78" applyFont="1" applyFill="1" applyBorder="1" applyAlignment="1">
      <alignment horizontal="center" vertical="center"/>
    </xf>
    <xf numFmtId="0" fontId="3" fillId="5" borderId="11" xfId="78" applyFont="1" applyFill="1" applyBorder="1" applyAlignment="1">
      <alignment horizontal="left" wrapText="1" indent="1"/>
    </xf>
    <xf numFmtId="183" fontId="3" fillId="5" borderId="11" xfId="78" applyNumberFormat="1" applyFont="1" applyFill="1" applyBorder="1" applyAlignment="1">
      <alignment vertical="center"/>
    </xf>
    <xf numFmtId="184" fontId="3" fillId="5" borderId="11" xfId="78" applyNumberFormat="1" applyFont="1" applyFill="1" applyBorder="1" applyAlignment="1">
      <alignment vertical="center"/>
    </xf>
    <xf numFmtId="0" fontId="3" fillId="0" borderId="11" xfId="78" applyFont="1" applyBorder="1" applyAlignment="1">
      <alignment horizontal="left" wrapText="1" indent="3"/>
    </xf>
    <xf numFmtId="173" fontId="3" fillId="0" borderId="11" xfId="0" applyNumberFormat="1" applyFont="1" applyBorder="1" applyAlignment="1">
      <alignment vertical="center"/>
    </xf>
    <xf numFmtId="173" fontId="3" fillId="0" borderId="11" xfId="0" applyNumberFormat="1" applyFont="1" applyBorder="1" applyAlignment="1">
      <alignment horizontal="right" vertical="center" indent="1"/>
    </xf>
    <xf numFmtId="166" fontId="3" fillId="0" borderId="11" xfId="2" applyNumberFormat="1" applyFont="1" applyBorder="1" applyAlignment="1">
      <alignment horizontal="right" vertical="center"/>
    </xf>
    <xf numFmtId="49" fontId="3" fillId="5" borderId="11" xfId="78" applyNumberFormat="1" applyFont="1" applyFill="1" applyBorder="1" applyAlignment="1">
      <alignment horizontal="left" wrapText="1" indent="3"/>
    </xf>
    <xf numFmtId="173" fontId="3" fillId="5" borderId="11" xfId="0" applyNumberFormat="1" applyFont="1" applyFill="1" applyBorder="1" applyAlignment="1">
      <alignment vertical="center"/>
    </xf>
    <xf numFmtId="173" fontId="3" fillId="5" borderId="11" xfId="0" applyNumberFormat="1" applyFont="1" applyFill="1" applyBorder="1" applyAlignment="1">
      <alignment horizontal="right" vertical="center" indent="1"/>
    </xf>
    <xf numFmtId="166" fontId="3" fillId="5" borderId="11" xfId="2" applyNumberFormat="1" applyFont="1" applyFill="1" applyBorder="1" applyAlignment="1">
      <alignment horizontal="right" vertical="center"/>
    </xf>
    <xf numFmtId="0" fontId="3" fillId="0" borderId="11" xfId="78" applyFont="1" applyBorder="1" applyAlignment="1">
      <alignment horizontal="left" wrapText="1" indent="1"/>
    </xf>
    <xf numFmtId="0" fontId="3" fillId="5" borderId="11" xfId="78" applyFont="1" applyFill="1" applyBorder="1" applyAlignment="1">
      <alignment horizontal="left" wrapText="1" indent="3"/>
    </xf>
    <xf numFmtId="49" fontId="3" fillId="0" borderId="11" xfId="78" applyNumberFormat="1" applyFont="1" applyBorder="1" applyAlignment="1">
      <alignment horizontal="left" wrapText="1" indent="3"/>
    </xf>
    <xf numFmtId="0" fontId="5" fillId="5" borderId="8" xfId="78" applyFont="1" applyFill="1" applyBorder="1" applyAlignment="1">
      <alignment wrapText="1"/>
    </xf>
    <xf numFmtId="0" fontId="5" fillId="5" borderId="12" xfId="78" applyFont="1" applyFill="1" applyBorder="1" applyAlignment="1">
      <alignment wrapText="1"/>
    </xf>
    <xf numFmtId="0" fontId="5" fillId="0" borderId="8" xfId="78" applyFont="1" applyBorder="1" applyAlignment="1">
      <alignment wrapText="1"/>
    </xf>
    <xf numFmtId="0" fontId="5" fillId="0" borderId="12" xfId="78" applyFont="1" applyBorder="1" applyAlignment="1">
      <alignment wrapText="1"/>
    </xf>
    <xf numFmtId="0" fontId="3" fillId="5" borderId="11" xfId="78" applyFont="1" applyFill="1" applyBorder="1" applyAlignment="1">
      <alignment horizontal="left" wrapText="1" indent="2"/>
    </xf>
    <xf numFmtId="0" fontId="5" fillId="0" borderId="11" xfId="78" applyFont="1" applyBorder="1" applyAlignment="1">
      <alignment horizontal="left" wrapText="1"/>
    </xf>
    <xf numFmtId="173" fontId="3" fillId="0" borderId="11" xfId="0" applyNumberFormat="1" applyFont="1" applyBorder="1" applyAlignment="1"/>
    <xf numFmtId="0" fontId="3" fillId="4" borderId="11" xfId="78" applyFont="1" applyFill="1" applyBorder="1" applyAlignment="1">
      <alignment horizontal="left" wrapText="1" indent="2"/>
    </xf>
    <xf numFmtId="173" fontId="3" fillId="4" borderId="11" xfId="0" applyNumberFormat="1" applyFont="1" applyFill="1" applyBorder="1" applyAlignment="1">
      <alignment vertical="center"/>
    </xf>
    <xf numFmtId="0" fontId="3" fillId="12" borderId="11" xfId="78" applyFont="1" applyFill="1" applyBorder="1" applyAlignment="1">
      <alignment horizontal="left" wrapText="1" indent="2"/>
    </xf>
    <xf numFmtId="173" fontId="3" fillId="12" borderId="11" xfId="0" applyNumberFormat="1" applyFont="1" applyFill="1" applyBorder="1" applyAlignment="1">
      <alignment vertical="center"/>
    </xf>
    <xf numFmtId="0" fontId="43" fillId="3" borderId="11" xfId="78" applyFont="1" applyFill="1" applyBorder="1" applyAlignment="1">
      <alignment horizontal="center" vertical="center"/>
    </xf>
    <xf numFmtId="0" fontId="43" fillId="3" borderId="9" xfId="78" applyFont="1" applyFill="1" applyBorder="1" applyAlignment="1">
      <alignment horizontal="center" vertical="center" wrapText="1"/>
    </xf>
    <xf numFmtId="0" fontId="43" fillId="3" borderId="11" xfId="78" applyFont="1" applyFill="1" applyBorder="1" applyAlignment="1">
      <alignment horizontal="center" vertical="center" wrapText="1"/>
    </xf>
    <xf numFmtId="173" fontId="9" fillId="0" borderId="13" xfId="0" applyNumberFormat="1" applyFont="1" applyBorder="1" applyAlignment="1"/>
    <xf numFmtId="165" fontId="9" fillId="0" borderId="13" xfId="0" applyNumberFormat="1" applyFont="1" applyBorder="1" applyAlignment="1">
      <alignment horizontal="right" indent="3"/>
    </xf>
    <xf numFmtId="173" fontId="9" fillId="4" borderId="2" xfId="0" applyNumberFormat="1" applyFont="1" applyFill="1" applyBorder="1" applyAlignment="1"/>
    <xf numFmtId="165" fontId="9" fillId="4" borderId="2" xfId="0" applyNumberFormat="1" applyFont="1" applyFill="1" applyBorder="1" applyAlignment="1">
      <alignment horizontal="right" indent="3"/>
    </xf>
    <xf numFmtId="173" fontId="9" fillId="0" borderId="2" xfId="0" applyNumberFormat="1" applyFont="1" applyBorder="1" applyAlignment="1"/>
    <xf numFmtId="165" fontId="9" fillId="0" borderId="2" xfId="0" applyNumberFormat="1" applyFont="1" applyBorder="1" applyAlignment="1">
      <alignment horizontal="right" indent="3"/>
    </xf>
    <xf numFmtId="0" fontId="5" fillId="4" borderId="2" xfId="78" applyFont="1" applyFill="1" applyBorder="1" applyAlignment="1">
      <alignment horizontal="left" wrapText="1" indent="1"/>
    </xf>
    <xf numFmtId="173" fontId="29" fillId="4" borderId="2" xfId="0" applyNumberFormat="1" applyFont="1" applyFill="1" applyBorder="1" applyAlignment="1"/>
    <xf numFmtId="165" fontId="29" fillId="4" borderId="2" xfId="0" applyNumberFormat="1" applyFont="1" applyFill="1" applyBorder="1" applyAlignment="1">
      <alignment horizontal="right" indent="3"/>
    </xf>
    <xf numFmtId="0" fontId="3" fillId="0" borderId="16" xfId="78" applyFont="1" applyBorder="1" applyAlignment="1">
      <alignment horizontal="left" vertical="center" wrapText="1" indent="1"/>
    </xf>
    <xf numFmtId="165" fontId="9" fillId="0" borderId="16" xfId="0" applyNumberFormat="1" applyFont="1" applyBorder="1" applyAlignment="1">
      <alignment horizontal="right" vertical="center" indent="1"/>
    </xf>
    <xf numFmtId="184" fontId="9" fillId="0" borderId="16" xfId="0" applyNumberFormat="1" applyFont="1" applyBorder="1" applyAlignment="1">
      <alignment horizontal="right" vertical="center" indent="2"/>
    </xf>
    <xf numFmtId="165" fontId="9" fillId="4" borderId="16" xfId="0" applyNumberFormat="1" applyFont="1" applyFill="1" applyBorder="1" applyAlignment="1">
      <alignment horizontal="right" vertical="center" indent="1"/>
    </xf>
    <xf numFmtId="184" fontId="9" fillId="4" borderId="16" xfId="0" applyNumberFormat="1" applyFont="1" applyFill="1" applyBorder="1" applyAlignment="1">
      <alignment horizontal="right" vertical="center" indent="2"/>
    </xf>
    <xf numFmtId="0" fontId="3" fillId="0" borderId="0" xfId="78" applyFont="1" applyAlignment="1">
      <alignment horizontal="left"/>
    </xf>
    <xf numFmtId="0" fontId="11" fillId="0" borderId="0" xfId="78" applyFont="1" applyAlignment="1"/>
    <xf numFmtId="0" fontId="11" fillId="0" borderId="0" xfId="78" applyFont="1"/>
    <xf numFmtId="184" fontId="11" fillId="0" borderId="0" xfId="78" applyNumberFormat="1" applyFont="1"/>
    <xf numFmtId="0" fontId="11" fillId="0" borderId="0" xfId="78" applyFont="1" applyFill="1"/>
    <xf numFmtId="0" fontId="5" fillId="0" borderId="13" xfId="78" applyFont="1" applyBorder="1" applyAlignment="1">
      <alignment horizontal="left" wrapText="1" indent="1"/>
    </xf>
    <xf numFmtId="173" fontId="5" fillId="0" borderId="13" xfId="78" applyNumberFormat="1" applyFont="1" applyBorder="1"/>
    <xf numFmtId="173" fontId="5" fillId="0" borderId="13" xfId="78" applyNumberFormat="1" applyFont="1" applyBorder="1" applyAlignment="1">
      <alignment horizontal="right" indent="3"/>
    </xf>
    <xf numFmtId="166" fontId="5" fillId="0" borderId="13" xfId="78" applyNumberFormat="1" applyFont="1" applyBorder="1"/>
    <xf numFmtId="0" fontId="3" fillId="4" borderId="2" xfId="78" applyFont="1" applyFill="1" applyBorder="1" applyAlignment="1">
      <alignment horizontal="right" vertical="center" wrapText="1"/>
    </xf>
    <xf numFmtId="4" fontId="13" fillId="4" borderId="2" xfId="0" applyNumberFormat="1" applyFont="1" applyFill="1" applyBorder="1"/>
    <xf numFmtId="173" fontId="3" fillId="4" borderId="2" xfId="0" applyNumberFormat="1" applyFont="1" applyFill="1" applyBorder="1" applyAlignment="1"/>
    <xf numFmtId="173" fontId="3" fillId="4" borderId="2" xfId="78" applyNumberFormat="1" applyFont="1" applyFill="1" applyBorder="1" applyAlignment="1">
      <alignment horizontal="right" indent="3"/>
    </xf>
    <xf numFmtId="166" fontId="3" fillId="4" borderId="2" xfId="78" applyNumberFormat="1" applyFont="1" applyFill="1" applyBorder="1"/>
    <xf numFmtId="0" fontId="3" fillId="0" borderId="2" xfId="78" applyFont="1" applyBorder="1" applyAlignment="1">
      <alignment horizontal="right" vertical="center" wrapText="1"/>
    </xf>
    <xf numFmtId="4" fontId="13" fillId="0" borderId="2" xfId="0" applyNumberFormat="1" applyFont="1" applyBorder="1"/>
    <xf numFmtId="173" fontId="3" fillId="0" borderId="2" xfId="78" applyNumberFormat="1" applyFont="1" applyBorder="1" applyAlignment="1">
      <alignment horizontal="right" indent="3"/>
    </xf>
    <xf numFmtId="166" fontId="3" fillId="0" borderId="2" xfId="78" applyNumberFormat="1" applyFont="1" applyBorder="1"/>
    <xf numFmtId="173" fontId="3" fillId="0" borderId="2" xfId="0" applyNumberFormat="1" applyFont="1" applyBorder="1" applyAlignment="1"/>
    <xf numFmtId="173" fontId="3" fillId="0" borderId="16" xfId="78" applyNumberFormat="1" applyFont="1" applyBorder="1" applyAlignment="1">
      <alignment horizontal="right" indent="3"/>
    </xf>
    <xf numFmtId="166" fontId="3" fillId="0" borderId="16" xfId="78" applyNumberFormat="1" applyFont="1" applyBorder="1"/>
    <xf numFmtId="0" fontId="5" fillId="4" borderId="11" xfId="78" applyFont="1" applyFill="1" applyBorder="1" applyAlignment="1">
      <alignment horizontal="left" wrapText="1" indent="1"/>
    </xf>
    <xf numFmtId="4" fontId="68" fillId="4" borderId="11" xfId="0" applyNumberFormat="1" applyFont="1" applyFill="1" applyBorder="1"/>
    <xf numFmtId="173" fontId="5" fillId="4" borderId="11" xfId="0" applyNumberFormat="1" applyFont="1" applyFill="1" applyBorder="1" applyAlignment="1"/>
    <xf numFmtId="173" fontId="5" fillId="4" borderId="13" xfId="78" applyNumberFormat="1" applyFont="1" applyFill="1" applyBorder="1" applyAlignment="1">
      <alignment horizontal="right" indent="3"/>
    </xf>
    <xf numFmtId="166" fontId="5" fillId="4" borderId="13" xfId="78" applyNumberFormat="1" applyFont="1" applyFill="1" applyBorder="1"/>
    <xf numFmtId="0" fontId="5" fillId="0" borderId="11" xfId="78" applyFont="1" applyBorder="1" applyAlignment="1">
      <alignment horizontal="left" wrapText="1" indent="1"/>
    </xf>
    <xf numFmtId="4" fontId="68" fillId="0" borderId="11" xfId="0" applyNumberFormat="1" applyFont="1" applyBorder="1"/>
    <xf numFmtId="173" fontId="5" fillId="0" borderId="11" xfId="0" applyNumberFormat="1" applyFont="1" applyBorder="1" applyAlignment="1"/>
    <xf numFmtId="173" fontId="5" fillId="0" borderId="11" xfId="78" applyNumberFormat="1" applyFont="1" applyBorder="1" applyAlignment="1">
      <alignment horizontal="right" indent="3"/>
    </xf>
    <xf numFmtId="166" fontId="5" fillId="0" borderId="11" xfId="78" applyNumberFormat="1" applyFont="1" applyBorder="1"/>
    <xf numFmtId="0" fontId="3" fillId="0" borderId="13" xfId="78" applyFont="1" applyBorder="1" applyAlignment="1">
      <alignment horizontal="left" indent="1"/>
    </xf>
    <xf numFmtId="174" fontId="9" fillId="0" borderId="13" xfId="0" applyNumberFormat="1" applyFont="1" applyBorder="1" applyAlignment="1"/>
    <xf numFmtId="185" fontId="9" fillId="0" borderId="13" xfId="0" applyNumberFormat="1" applyFont="1" applyBorder="1" applyAlignment="1"/>
    <xf numFmtId="0" fontId="3" fillId="4" borderId="2" xfId="78" applyFont="1" applyFill="1" applyBorder="1" applyAlignment="1">
      <alignment horizontal="left" indent="1"/>
    </xf>
    <xf numFmtId="174" fontId="9" fillId="4" borderId="2" xfId="0" applyNumberFormat="1" applyFont="1" applyFill="1" applyBorder="1" applyAlignment="1"/>
    <xf numFmtId="185" fontId="9" fillId="4" borderId="2" xfId="0" applyNumberFormat="1" applyFont="1" applyFill="1" applyBorder="1" applyAlignment="1">
      <alignment horizontal="center" vertical="center"/>
    </xf>
    <xf numFmtId="0" fontId="3" fillId="0" borderId="2" xfId="78" applyFont="1" applyBorder="1" applyAlignment="1">
      <alignment horizontal="left" indent="1"/>
    </xf>
    <xf numFmtId="174" fontId="9" fillId="0" borderId="2" xfId="0" applyNumberFormat="1" applyFont="1" applyBorder="1" applyAlignment="1"/>
    <xf numFmtId="185" fontId="9" fillId="0" borderId="2" xfId="0" applyNumberFormat="1" applyFont="1" applyBorder="1" applyAlignment="1">
      <alignment horizontal="right"/>
    </xf>
    <xf numFmtId="185" fontId="9" fillId="4" borderId="2" xfId="0" applyNumberFormat="1" applyFont="1" applyFill="1" applyBorder="1" applyAlignment="1">
      <alignment horizontal="right"/>
    </xf>
    <xf numFmtId="0" fontId="3" fillId="0" borderId="2" xfId="78" applyFont="1" applyBorder="1"/>
    <xf numFmtId="49" fontId="3" fillId="4" borderId="2" xfId="78" applyNumberFormat="1" applyFont="1" applyFill="1" applyBorder="1" applyAlignment="1">
      <alignment horizontal="left" indent="4"/>
    </xf>
    <xf numFmtId="49" fontId="3" fillId="0" borderId="2" xfId="78" applyNumberFormat="1" applyFont="1" applyBorder="1" applyAlignment="1">
      <alignment horizontal="left" indent="4"/>
    </xf>
    <xf numFmtId="0" fontId="5" fillId="0" borderId="16" xfId="78" applyFont="1" applyBorder="1" applyAlignment="1">
      <alignment horizontal="left" indent="1"/>
    </xf>
    <xf numFmtId="173" fontId="29" fillId="0" borderId="16" xfId="0" applyNumberFormat="1" applyFont="1" applyBorder="1" applyAlignment="1"/>
    <xf numFmtId="174" fontId="29" fillId="0" borderId="16" xfId="0" applyNumberFormat="1" applyFont="1" applyBorder="1" applyAlignment="1"/>
    <xf numFmtId="185" fontId="29" fillId="0" borderId="16" xfId="0" applyNumberFormat="1" applyFont="1" applyBorder="1" applyAlignment="1">
      <alignment horizontal="right"/>
    </xf>
    <xf numFmtId="167" fontId="43" fillId="3" borderId="11" xfId="78" applyNumberFormat="1" applyFont="1" applyFill="1" applyBorder="1" applyAlignment="1">
      <alignment horizontal="center"/>
    </xf>
    <xf numFmtId="167" fontId="3" fillId="0" borderId="13" xfId="78" applyNumberFormat="1" applyFont="1" applyBorder="1" applyAlignment="1">
      <alignment vertical="center"/>
    </xf>
    <xf numFmtId="184" fontId="3" fillId="0" borderId="13" xfId="78" applyNumberFormat="1" applyFont="1" applyBorder="1" applyAlignment="1">
      <alignment vertical="center"/>
    </xf>
    <xf numFmtId="165" fontId="3" fillId="4" borderId="2" xfId="0" applyNumberFormat="1" applyFont="1" applyFill="1" applyBorder="1" applyAlignment="1">
      <alignment horizontal="right" vertical="center"/>
    </xf>
    <xf numFmtId="165" fontId="3" fillId="0" borderId="2" xfId="0" applyNumberFormat="1" applyFont="1" applyBorder="1" applyAlignment="1">
      <alignment horizontal="right" vertical="center"/>
    </xf>
    <xf numFmtId="0" fontId="3" fillId="4" borderId="2" xfId="78" applyFont="1" applyFill="1" applyBorder="1" applyAlignment="1">
      <alignment horizontal="left" vertical="center" wrapText="1" indent="2"/>
    </xf>
    <xf numFmtId="0" fontId="3" fillId="0" borderId="2" xfId="78" applyFont="1" applyBorder="1" applyAlignment="1">
      <alignment horizontal="left" vertical="center" wrapText="1" indent="1"/>
    </xf>
    <xf numFmtId="0" fontId="5" fillId="0" borderId="16" xfId="78" applyFont="1" applyBorder="1" applyAlignment="1">
      <alignment horizontal="left" vertical="center" wrapText="1" indent="1"/>
    </xf>
    <xf numFmtId="165" fontId="5" fillId="0" borderId="16" xfId="0" applyNumberFormat="1" applyFont="1" applyBorder="1" applyAlignment="1">
      <alignment horizontal="right" vertical="center"/>
    </xf>
    <xf numFmtId="167" fontId="3" fillId="0" borderId="2" xfId="0" applyNumberFormat="1" applyFont="1" applyBorder="1" applyAlignment="1">
      <alignment vertical="center"/>
    </xf>
    <xf numFmtId="184" fontId="3" fillId="0" borderId="2" xfId="0" applyNumberFormat="1" applyFont="1" applyBorder="1" applyAlignment="1">
      <alignment vertical="center"/>
    </xf>
    <xf numFmtId="167" fontId="3" fillId="4" borderId="2" xfId="0" applyNumberFormat="1" applyFont="1" applyFill="1" applyBorder="1" applyAlignment="1">
      <alignment vertical="center"/>
    </xf>
    <xf numFmtId="167" fontId="5" fillId="0" borderId="16" xfId="0" applyNumberFormat="1" applyFont="1" applyBorder="1" applyAlignment="1">
      <alignment vertical="center"/>
    </xf>
    <xf numFmtId="0" fontId="43" fillId="3" borderId="8" xfId="78" applyFont="1" applyFill="1" applyBorder="1" applyAlignment="1">
      <alignment horizontal="center" vertical="center" wrapText="1"/>
    </xf>
    <xf numFmtId="0" fontId="3" fillId="0" borderId="10" xfId="78" applyFont="1" applyBorder="1" applyAlignment="1">
      <alignment vertical="top" wrapText="1"/>
    </xf>
    <xf numFmtId="0" fontId="3" fillId="4" borderId="10" xfId="78" applyFont="1" applyFill="1" applyBorder="1" applyAlignment="1">
      <alignment vertical="top" wrapText="1"/>
    </xf>
    <xf numFmtId="2" fontId="9" fillId="4" borderId="2" xfId="0" applyNumberFormat="1" applyFont="1" applyFill="1" applyBorder="1" applyAlignment="1">
      <alignment horizontal="center" vertical="top" wrapText="1"/>
    </xf>
    <xf numFmtId="2" fontId="9" fillId="4" borderId="115" xfId="0" applyNumberFormat="1" applyFont="1" applyFill="1" applyBorder="1" applyAlignment="1">
      <alignment horizontal="center" vertical="top" wrapText="1"/>
    </xf>
    <xf numFmtId="2" fontId="9" fillId="0" borderId="2" xfId="0" applyNumberFormat="1" applyFont="1" applyBorder="1" applyAlignment="1">
      <alignment horizontal="center" vertical="top" wrapText="1"/>
    </xf>
    <xf numFmtId="2" fontId="9" fillId="0" borderId="115" xfId="0" applyNumberFormat="1" applyFont="1" applyBorder="1" applyAlignment="1">
      <alignment horizontal="center" vertical="top" wrapText="1"/>
    </xf>
    <xf numFmtId="0" fontId="3" fillId="0" borderId="15" xfId="78" applyFont="1" applyBorder="1" applyAlignment="1">
      <alignment vertical="top" wrapText="1"/>
    </xf>
    <xf numFmtId="2" fontId="9" fillId="0" borderId="16" xfId="0" applyNumberFormat="1" applyFont="1" applyBorder="1" applyAlignment="1">
      <alignment horizontal="center" vertical="top" wrapText="1"/>
    </xf>
    <xf numFmtId="2" fontId="9" fillId="0" borderId="118" xfId="0" applyNumberFormat="1" applyFont="1" applyBorder="1" applyAlignment="1">
      <alignment horizontal="center" vertical="top" wrapText="1"/>
    </xf>
    <xf numFmtId="173" fontId="5" fillId="0" borderId="13" xfId="0" applyNumberFormat="1" applyFont="1" applyBorder="1" applyAlignment="1">
      <alignment horizontal="right"/>
    </xf>
    <xf numFmtId="165" fontId="5" fillId="0" borderId="13" xfId="0" applyNumberFormat="1" applyFont="1" applyBorder="1" applyAlignment="1">
      <alignment horizontal="center"/>
    </xf>
    <xf numFmtId="173" fontId="3" fillId="4" borderId="2" xfId="0" applyNumberFormat="1" applyFont="1" applyFill="1" applyBorder="1" applyAlignment="1">
      <alignment horizontal="right"/>
    </xf>
    <xf numFmtId="165" fontId="3" fillId="4" borderId="2" xfId="0" quotePrefix="1" applyNumberFormat="1" applyFont="1" applyFill="1" applyBorder="1" applyAlignment="1">
      <alignment horizontal="center"/>
    </xf>
    <xf numFmtId="165" fontId="3" fillId="0" borderId="2" xfId="0" quotePrefix="1" applyNumberFormat="1" applyFont="1" applyBorder="1" applyAlignment="1">
      <alignment horizontal="center"/>
    </xf>
    <xf numFmtId="173" fontId="5" fillId="4" borderId="2" xfId="0" applyNumberFormat="1" applyFont="1" applyFill="1" applyBorder="1" applyAlignment="1">
      <alignment horizontal="right"/>
    </xf>
    <xf numFmtId="165" fontId="5" fillId="4" borderId="2" xfId="0" applyNumberFormat="1" applyFont="1" applyFill="1" applyBorder="1" applyAlignment="1">
      <alignment horizontal="center"/>
    </xf>
    <xf numFmtId="173" fontId="5" fillId="0" borderId="2" xfId="0" applyNumberFormat="1" applyFont="1" applyBorder="1" applyAlignment="1">
      <alignment horizontal="right"/>
    </xf>
    <xf numFmtId="165" fontId="5" fillId="0" borderId="2" xfId="0" applyNumberFormat="1" applyFont="1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165" fontId="3" fillId="4" borderId="2" xfId="0" applyNumberFormat="1" applyFont="1" applyFill="1" applyBorder="1" applyAlignment="1">
      <alignment horizontal="center"/>
    </xf>
    <xf numFmtId="0" fontId="43" fillId="3" borderId="119" xfId="78" applyFont="1" applyFill="1" applyBorder="1" applyAlignment="1">
      <alignment horizontal="center" wrapText="1"/>
    </xf>
    <xf numFmtId="0" fontId="43" fillId="3" borderId="118" xfId="78" applyFont="1" applyFill="1" applyBorder="1" applyAlignment="1">
      <alignment horizontal="center" wrapText="1"/>
    </xf>
    <xf numFmtId="0" fontId="5" fillId="0" borderId="10" xfId="78" applyFont="1" applyBorder="1" applyAlignment="1">
      <alignment horizontal="left" wrapText="1" indent="1"/>
    </xf>
    <xf numFmtId="3" fontId="5" fillId="0" borderId="2" xfId="78" applyNumberFormat="1" applyFont="1" applyBorder="1" applyAlignment="1">
      <alignment horizontal="right" indent="1"/>
    </xf>
    <xf numFmtId="166" fontId="5" fillId="0" borderId="115" xfId="7" applyNumberFormat="1" applyFont="1" applyBorder="1" applyAlignment="1">
      <alignment horizontal="right"/>
    </xf>
    <xf numFmtId="0" fontId="3" fillId="4" borderId="116" xfId="78" applyFont="1" applyFill="1" applyBorder="1" applyAlignment="1">
      <alignment horizontal="left" wrapText="1" indent="1"/>
    </xf>
    <xf numFmtId="3" fontId="3" fillId="4" borderId="13" xfId="78" applyNumberFormat="1" applyFont="1" applyFill="1" applyBorder="1" applyAlignment="1">
      <alignment horizontal="right" indent="1"/>
    </xf>
    <xf numFmtId="166" fontId="3" fillId="4" borderId="119" xfId="7" applyNumberFormat="1" applyFont="1" applyFill="1" applyBorder="1" applyAlignment="1">
      <alignment horizontal="right"/>
    </xf>
    <xf numFmtId="0" fontId="3" fillId="0" borderId="10" xfId="78" applyFont="1" applyBorder="1" applyAlignment="1">
      <alignment horizontal="left" wrapText="1" indent="1"/>
    </xf>
    <xf numFmtId="3" fontId="3" fillId="0" borderId="2" xfId="78" applyNumberFormat="1" applyFont="1" applyBorder="1" applyAlignment="1">
      <alignment horizontal="right" indent="1"/>
    </xf>
    <xf numFmtId="166" fontId="3" fillId="0" borderId="115" xfId="7" applyNumberFormat="1" applyFont="1" applyBorder="1" applyAlignment="1">
      <alignment horizontal="right"/>
    </xf>
    <xf numFmtId="0" fontId="3" fillId="4" borderId="10" xfId="78" applyFont="1" applyFill="1" applyBorder="1" applyAlignment="1">
      <alignment horizontal="left" wrapText="1" indent="2"/>
    </xf>
    <xf numFmtId="3" fontId="3" fillId="4" borderId="2" xfId="78" applyNumberFormat="1" applyFont="1" applyFill="1" applyBorder="1" applyAlignment="1">
      <alignment horizontal="right" indent="1"/>
    </xf>
    <xf numFmtId="166" fontId="3" fillId="4" borderId="115" xfId="7" applyNumberFormat="1" applyFont="1" applyFill="1" applyBorder="1" applyAlignment="1">
      <alignment horizontal="right"/>
    </xf>
    <xf numFmtId="1" fontId="3" fillId="4" borderId="2" xfId="78" applyNumberFormat="1" applyFont="1" applyFill="1" applyBorder="1" applyAlignment="1">
      <alignment horizontal="right" indent="1"/>
    </xf>
    <xf numFmtId="0" fontId="3" fillId="0" borderId="15" xfId="78" applyFont="1" applyBorder="1" applyAlignment="1">
      <alignment horizontal="left" wrapText="1" indent="2"/>
    </xf>
    <xf numFmtId="1" fontId="3" fillId="0" borderId="16" xfId="78" applyNumberFormat="1" applyFont="1" applyBorder="1" applyAlignment="1">
      <alignment horizontal="right" indent="1"/>
    </xf>
    <xf numFmtId="166" fontId="3" fillId="0" borderId="118" xfId="7" applyNumberFormat="1" applyFont="1" applyBorder="1" applyAlignment="1">
      <alignment horizontal="right"/>
    </xf>
    <xf numFmtId="0" fontId="5" fillId="4" borderId="8" xfId="78" applyFont="1" applyFill="1" applyBorder="1" applyAlignment="1">
      <alignment horizontal="left" indent="1"/>
    </xf>
    <xf numFmtId="3" fontId="5" fillId="4" borderId="11" xfId="78" applyNumberFormat="1" applyFont="1" applyFill="1" applyBorder="1" applyAlignment="1">
      <alignment horizontal="right" indent="1"/>
    </xf>
    <xf numFmtId="166" fontId="5" fillId="4" borderId="9" xfId="7" applyNumberFormat="1" applyFont="1" applyFill="1" applyBorder="1" applyAlignment="1">
      <alignment horizontal="right"/>
    </xf>
    <xf numFmtId="167" fontId="3" fillId="0" borderId="13" xfId="78" applyNumberFormat="1" applyFont="1" applyBorder="1" applyAlignment="1">
      <alignment horizontal="right" indent="1"/>
    </xf>
    <xf numFmtId="166" fontId="3" fillId="0" borderId="13" xfId="7" applyNumberFormat="1" applyFont="1" applyBorder="1" applyAlignment="1">
      <alignment horizontal="right" indent="1"/>
    </xf>
    <xf numFmtId="167" fontId="3" fillId="4" borderId="2" xfId="78" applyNumberFormat="1" applyFont="1" applyFill="1" applyBorder="1" applyAlignment="1">
      <alignment horizontal="right" indent="1"/>
    </xf>
    <xf numFmtId="166" fontId="3" fillId="4" borderId="2" xfId="7" applyNumberFormat="1" applyFont="1" applyFill="1" applyBorder="1" applyAlignment="1">
      <alignment horizontal="right" indent="1"/>
    </xf>
    <xf numFmtId="167" fontId="3" fillId="0" borderId="2" xfId="78" applyNumberFormat="1" applyFont="1" applyBorder="1" applyAlignment="1">
      <alignment horizontal="right" indent="1"/>
    </xf>
    <xf numFmtId="166" fontId="3" fillId="0" borderId="2" xfId="7" applyNumberFormat="1" applyFont="1" applyBorder="1" applyAlignment="1">
      <alignment horizontal="right" indent="1"/>
    </xf>
    <xf numFmtId="0" fontId="5" fillId="0" borderId="16" xfId="78" applyFont="1" applyBorder="1" applyAlignment="1">
      <alignment horizontal="left" wrapText="1" indent="1"/>
    </xf>
    <xf numFmtId="167" fontId="5" fillId="0" borderId="16" xfId="78" applyNumberFormat="1" applyFont="1" applyBorder="1" applyAlignment="1">
      <alignment horizontal="right" indent="1"/>
    </xf>
    <xf numFmtId="166" fontId="5" fillId="0" borderId="16" xfId="7" applyNumberFormat="1" applyFont="1" applyBorder="1" applyAlignment="1">
      <alignment horizontal="right" indent="1"/>
    </xf>
    <xf numFmtId="167" fontId="5" fillId="0" borderId="0" xfId="78" applyNumberFormat="1" applyFont="1" applyBorder="1" applyAlignment="1">
      <alignment horizontal="right" indent="1"/>
    </xf>
    <xf numFmtId="166" fontId="5" fillId="0" borderId="0" xfId="7" applyNumberFormat="1" applyFont="1" applyBorder="1" applyAlignment="1">
      <alignment horizontal="right" indent="1"/>
    </xf>
    <xf numFmtId="0" fontId="3" fillId="0" borderId="10" xfId="78" applyFont="1" applyBorder="1" applyAlignment="1">
      <alignment horizontal="left" vertical="top" wrapText="1"/>
    </xf>
    <xf numFmtId="4" fontId="3" fillId="0" borderId="13" xfId="78" applyNumberFormat="1" applyFont="1" applyBorder="1" applyAlignment="1">
      <alignment horizontal="right" indent="1"/>
    </xf>
    <xf numFmtId="0" fontId="3" fillId="4" borderId="10" xfId="78" applyFont="1" applyFill="1" applyBorder="1" applyAlignment="1">
      <alignment horizontal="left" vertical="top" wrapText="1"/>
    </xf>
    <xf numFmtId="4" fontId="3" fillId="4" borderId="2" xfId="78" applyNumberFormat="1" applyFont="1" applyFill="1" applyBorder="1" applyAlignment="1">
      <alignment horizontal="right" indent="1"/>
    </xf>
    <xf numFmtId="4" fontId="3" fillId="0" borderId="2" xfId="78" applyNumberFormat="1" applyFont="1" applyBorder="1" applyAlignment="1">
      <alignment horizontal="right" indent="1"/>
    </xf>
    <xf numFmtId="167" fontId="3" fillId="0" borderId="16" xfId="78" applyNumberFormat="1" applyFont="1" applyBorder="1" applyAlignment="1">
      <alignment horizontal="right" indent="1"/>
    </xf>
    <xf numFmtId="0" fontId="69" fillId="0" borderId="0" xfId="0" applyFont="1" applyAlignment="1">
      <alignment horizontal="left" vertical="center"/>
    </xf>
    <xf numFmtId="0" fontId="13" fillId="0" borderId="0" xfId="0" applyFont="1" applyAlignment="1">
      <alignment horizontal="left"/>
    </xf>
    <xf numFmtId="4" fontId="68" fillId="0" borderId="0" xfId="0" applyNumberFormat="1" applyFont="1" applyBorder="1"/>
    <xf numFmtId="173" fontId="5" fillId="0" borderId="0" xfId="0" applyNumberFormat="1" applyFont="1" applyBorder="1" applyAlignment="1"/>
    <xf numFmtId="173" fontId="5" fillId="0" borderId="0" xfId="78" applyNumberFormat="1" applyFont="1" applyBorder="1" applyAlignment="1">
      <alignment horizontal="right" indent="3"/>
    </xf>
    <xf numFmtId="166" fontId="5" fillId="0" borderId="0" xfId="78" applyNumberFormat="1" applyFont="1" applyBorder="1"/>
    <xf numFmtId="0" fontId="3" fillId="0" borderId="116" xfId="78" applyFont="1" applyBorder="1" applyAlignment="1">
      <alignment vertical="top" wrapText="1"/>
    </xf>
    <xf numFmtId="2" fontId="3" fillId="0" borderId="13" xfId="78" applyNumberFormat="1" applyFont="1" applyBorder="1" applyAlignment="1">
      <alignment horizontal="center" vertical="top" wrapText="1"/>
    </xf>
    <xf numFmtId="2" fontId="3" fillId="0" borderId="119" xfId="78" applyNumberFormat="1" applyFont="1" applyBorder="1" applyAlignment="1">
      <alignment horizontal="center" vertical="top" wrapText="1"/>
    </xf>
    <xf numFmtId="0" fontId="43" fillId="3" borderId="120" xfId="78" applyFont="1" applyFill="1" applyBorder="1" applyAlignment="1">
      <alignment vertical="center"/>
    </xf>
    <xf numFmtId="3" fontId="11" fillId="2" borderId="11" xfId="49" applyNumberFormat="1" applyFont="1" applyFill="1" applyBorder="1" applyAlignment="1">
      <alignment horizontal="right" indent="1"/>
    </xf>
    <xf numFmtId="0" fontId="43" fillId="3" borderId="25" xfId="78" applyFont="1" applyFill="1" applyBorder="1" applyAlignment="1">
      <alignment horizontal="center"/>
    </xf>
    <xf numFmtId="0" fontId="43" fillId="3" borderId="17" xfId="78" applyFont="1" applyFill="1" applyBorder="1" applyAlignment="1">
      <alignment horizontal="center"/>
    </xf>
    <xf numFmtId="0" fontId="13" fillId="2" borderId="18" xfId="0" applyFont="1" applyFill="1" applyBorder="1"/>
    <xf numFmtId="166" fontId="11" fillId="2" borderId="19" xfId="2" applyNumberFormat="1" applyFont="1" applyFill="1" applyBorder="1" applyAlignment="1">
      <alignment horizontal="right"/>
    </xf>
    <xf numFmtId="0" fontId="3" fillId="2" borderId="18" xfId="49" applyFont="1" applyFill="1" applyBorder="1"/>
    <xf numFmtId="0" fontId="3" fillId="2" borderId="20" xfId="49" applyFont="1" applyFill="1" applyBorder="1"/>
    <xf numFmtId="3" fontId="11" fillId="2" borderId="30" xfId="49" applyNumberFormat="1" applyFont="1" applyFill="1" applyBorder="1" applyAlignment="1">
      <alignment horizontal="right" indent="1"/>
    </xf>
    <xf numFmtId="166" fontId="11" fillId="2" borderId="31" xfId="2" applyNumberFormat="1" applyFont="1" applyFill="1" applyBorder="1" applyAlignment="1">
      <alignment horizontal="right"/>
    </xf>
    <xf numFmtId="0" fontId="43" fillId="3" borderId="21" xfId="78" applyFont="1" applyFill="1" applyBorder="1" applyAlignment="1">
      <alignment vertical="center"/>
    </xf>
    <xf numFmtId="0" fontId="43" fillId="3" borderId="13" xfId="78" applyFont="1" applyFill="1" applyBorder="1" applyAlignment="1">
      <alignment horizontal="center"/>
    </xf>
    <xf numFmtId="167" fontId="11" fillId="0" borderId="11" xfId="5" applyNumberFormat="1" applyFont="1" applyFill="1" applyBorder="1" applyAlignment="1">
      <alignment horizontal="right" indent="3"/>
    </xf>
    <xf numFmtId="0" fontId="5" fillId="0" borderId="26" xfId="78" applyFont="1" applyBorder="1" applyAlignment="1">
      <alignment horizontal="left" vertical="center" indent="1"/>
    </xf>
    <xf numFmtId="165" fontId="5" fillId="0" borderId="44" xfId="0" applyNumberFormat="1" applyFont="1" applyBorder="1" applyAlignment="1">
      <alignment horizontal="center"/>
    </xf>
    <xf numFmtId="0" fontId="3" fillId="4" borderId="125" xfId="78" applyFont="1" applyFill="1" applyBorder="1" applyAlignment="1">
      <alignment horizontal="left" vertical="center" wrapText="1" indent="3"/>
    </xf>
    <xf numFmtId="165" fontId="3" fillId="4" borderId="128" xfId="0" quotePrefix="1" applyNumberFormat="1" applyFont="1" applyFill="1" applyBorder="1" applyAlignment="1">
      <alignment horizontal="center"/>
    </xf>
    <xf numFmtId="0" fontId="3" fillId="0" borderId="125" xfId="78" applyFont="1" applyBorder="1" applyAlignment="1">
      <alignment horizontal="left" vertical="center" wrapText="1" indent="3"/>
    </xf>
    <xf numFmtId="165" fontId="3" fillId="0" borderId="128" xfId="0" quotePrefix="1" applyNumberFormat="1" applyFont="1" applyBorder="1" applyAlignment="1">
      <alignment horizontal="center"/>
    </xf>
    <xf numFmtId="0" fontId="3" fillId="0" borderId="125" xfId="78" applyFont="1" applyBorder="1" applyAlignment="1">
      <alignment horizontal="left" vertical="center" wrapText="1" indent="5"/>
    </xf>
    <xf numFmtId="0" fontId="5" fillId="4" borderId="125" xfId="78" applyFont="1" applyFill="1" applyBorder="1" applyAlignment="1">
      <alignment horizontal="left" vertical="center" wrapText="1" indent="1"/>
    </xf>
    <xf numFmtId="165" fontId="5" fillId="4" borderId="128" xfId="0" applyNumberFormat="1" applyFont="1" applyFill="1" applyBorder="1" applyAlignment="1">
      <alignment horizontal="center"/>
    </xf>
    <xf numFmtId="0" fontId="5" fillId="0" borderId="125" xfId="78" applyFont="1" applyBorder="1" applyAlignment="1">
      <alignment horizontal="left" vertical="center" wrapText="1" indent="1"/>
    </xf>
    <xf numFmtId="165" fontId="5" fillId="0" borderId="128" xfId="0" applyNumberFormat="1" applyFont="1" applyBorder="1" applyAlignment="1">
      <alignment horizontal="center"/>
    </xf>
    <xf numFmtId="0" fontId="3" fillId="0" borderId="125" xfId="78" applyFont="1" applyBorder="1" applyAlignment="1">
      <alignment horizontal="left" vertical="center" wrapText="1" indent="1"/>
    </xf>
    <xf numFmtId="165" fontId="3" fillId="0" borderId="128" xfId="0" applyNumberFormat="1" applyFont="1" applyBorder="1" applyAlignment="1">
      <alignment horizontal="center"/>
    </xf>
    <xf numFmtId="0" fontId="3" fillId="4" borderId="125" xfId="78" applyFont="1" applyFill="1" applyBorder="1" applyAlignment="1">
      <alignment horizontal="left" vertical="center" wrapText="1" indent="1"/>
    </xf>
    <xf numFmtId="165" fontId="3" fillId="4" borderId="128" xfId="0" applyNumberFormat="1" applyFont="1" applyFill="1" applyBorder="1" applyAlignment="1">
      <alignment horizontal="center"/>
    </xf>
    <xf numFmtId="0" fontId="5" fillId="4" borderId="129" xfId="78" applyFont="1" applyFill="1" applyBorder="1" applyAlignment="1">
      <alignment horizontal="left" vertical="center" wrapText="1" indent="1"/>
    </xf>
    <xf numFmtId="173" fontId="5" fillId="4" borderId="130" xfId="0" applyNumberFormat="1" applyFont="1" applyFill="1" applyBorder="1" applyAlignment="1">
      <alignment horizontal="right"/>
    </xf>
    <xf numFmtId="165" fontId="5" fillId="4" borderId="130" xfId="0" applyNumberFormat="1" applyFont="1" applyFill="1" applyBorder="1" applyAlignment="1">
      <alignment horizontal="center"/>
    </xf>
    <xf numFmtId="165" fontId="5" fillId="4" borderId="131" xfId="0" applyNumberFormat="1" applyFont="1" applyFill="1" applyBorder="1" applyAlignment="1">
      <alignment horizontal="center"/>
    </xf>
    <xf numFmtId="49" fontId="3" fillId="0" borderId="5" xfId="0" applyNumberFormat="1" applyFont="1" applyBorder="1" applyAlignment="1">
      <alignment horizontal="left" vertical="center" wrapText="1" indent="5"/>
    </xf>
    <xf numFmtId="0" fontId="3" fillId="0" borderId="0" xfId="0" applyFont="1" applyAlignment="1" applyProtection="1">
      <alignment horizontal="left" vertical="center"/>
      <protection locked="0"/>
    </xf>
    <xf numFmtId="1" fontId="2" fillId="0" borderId="11" xfId="2" applyNumberFormat="1" applyFont="1" applyBorder="1"/>
    <xf numFmtId="0" fontId="12" fillId="0" borderId="0" xfId="13" applyBorder="1" applyAlignment="1" applyProtection="1"/>
    <xf numFmtId="0" fontId="28" fillId="0" borderId="0" xfId="0" applyFont="1" applyBorder="1" applyAlignment="1">
      <alignment horizontal="center" vertical="center"/>
    </xf>
    <xf numFmtId="0" fontId="43" fillId="3" borderId="13" xfId="78" applyFont="1" applyFill="1" applyBorder="1" applyAlignment="1">
      <alignment horizontal="center" vertical="center"/>
    </xf>
    <xf numFmtId="0" fontId="43" fillId="3" borderId="13" xfId="78" applyFont="1" applyFill="1" applyBorder="1" applyAlignment="1">
      <alignment horizontal="center" vertical="center" wrapText="1"/>
    </xf>
    <xf numFmtId="0" fontId="3" fillId="4" borderId="21" xfId="80" quotePrefix="1" applyFont="1" applyFill="1" applyBorder="1" applyAlignment="1">
      <alignment horizontal="left" vertical="center"/>
    </xf>
    <xf numFmtId="0" fontId="3" fillId="4" borderId="36" xfId="80" quotePrefix="1" applyFont="1" applyFill="1" applyBorder="1" applyAlignment="1">
      <alignment horizontal="left" vertical="center"/>
    </xf>
    <xf numFmtId="0" fontId="3" fillId="4" borderId="50" xfId="80" quotePrefix="1" applyFont="1" applyFill="1" applyBorder="1" applyAlignment="1">
      <alignment horizontal="left" vertical="center"/>
    </xf>
    <xf numFmtId="0" fontId="5" fillId="4" borderId="27" xfId="0" applyFont="1" applyFill="1" applyBorder="1" applyAlignment="1">
      <alignment horizontal="left" vertical="center" wrapText="1"/>
    </xf>
    <xf numFmtId="0" fontId="5" fillId="4" borderId="0" xfId="0" applyFont="1" applyFill="1" applyBorder="1" applyAlignment="1">
      <alignment horizontal="left" vertical="center" wrapText="1"/>
    </xf>
    <xf numFmtId="0" fontId="5" fillId="4" borderId="37" xfId="0" applyFont="1" applyFill="1" applyBorder="1" applyAlignment="1">
      <alignment horizontal="left" vertical="center" wrapText="1"/>
    </xf>
    <xf numFmtId="0" fontId="5" fillId="0" borderId="27" xfId="0" applyFont="1" applyFill="1" applyBorder="1" applyAlignment="1">
      <alignment horizontal="left" vertical="center" wrapText="1" indent="1"/>
    </xf>
    <xf numFmtId="0" fontId="5" fillId="0" borderId="0" xfId="0" applyFont="1" applyFill="1" applyBorder="1" applyAlignment="1">
      <alignment horizontal="left" vertical="center" wrapText="1" indent="1"/>
    </xf>
    <xf numFmtId="0" fontId="5" fillId="0" borderId="37" xfId="0" applyFont="1" applyFill="1" applyBorder="1" applyAlignment="1">
      <alignment horizontal="left" vertical="center" wrapText="1" indent="1"/>
    </xf>
    <xf numFmtId="0" fontId="5" fillId="4" borderId="27" xfId="0" applyFont="1" applyFill="1" applyBorder="1" applyAlignment="1">
      <alignment horizontal="left" vertical="center" wrapText="1" indent="1"/>
    </xf>
    <xf numFmtId="0" fontId="5" fillId="4" borderId="0" xfId="0" applyFont="1" applyFill="1" applyBorder="1" applyAlignment="1">
      <alignment horizontal="left" vertical="center" wrapText="1" indent="1"/>
    </xf>
    <xf numFmtId="0" fontId="5" fillId="4" borderId="37" xfId="0" applyFont="1" applyFill="1" applyBorder="1" applyAlignment="1">
      <alignment horizontal="left" vertical="center" wrapText="1" indent="1"/>
    </xf>
    <xf numFmtId="0" fontId="44" fillId="3" borderId="32" xfId="0" applyFont="1" applyFill="1" applyBorder="1" applyAlignment="1">
      <alignment horizontal="left" vertical="center" wrapText="1"/>
    </xf>
    <xf numFmtId="0" fontId="57" fillId="3" borderId="33" xfId="0" applyFont="1" applyFill="1" applyBorder="1" applyAlignment="1">
      <alignment horizontal="left" vertical="center" wrapText="1"/>
    </xf>
    <xf numFmtId="0" fontId="6" fillId="0" borderId="32" xfId="80" applyFont="1" applyBorder="1" applyAlignment="1">
      <alignment horizontal="left" vertical="center" wrapText="1" indent="1"/>
    </xf>
    <xf numFmtId="0" fontId="6" fillId="0" borderId="33" xfId="80" applyFont="1" applyBorder="1" applyAlignment="1">
      <alignment horizontal="left" vertical="center" wrapText="1" indent="1"/>
    </xf>
    <xf numFmtId="0" fontId="6" fillId="0" borderId="34" xfId="80" applyFont="1" applyBorder="1" applyAlignment="1">
      <alignment horizontal="left" vertical="center" wrapText="1" indent="1"/>
    </xf>
    <xf numFmtId="0" fontId="5" fillId="4" borderId="21" xfId="0" applyFont="1" applyFill="1" applyBorder="1" applyAlignment="1">
      <alignment horizontal="left" vertical="center" wrapText="1"/>
    </xf>
    <xf numFmtId="0" fontId="5" fillId="4" borderId="36" xfId="0" applyFont="1" applyFill="1" applyBorder="1" applyAlignment="1">
      <alignment horizontal="left" vertical="center" wrapText="1"/>
    </xf>
    <xf numFmtId="0" fontId="5" fillId="4" borderId="35" xfId="0" applyFont="1" applyFill="1" applyBorder="1" applyAlignment="1">
      <alignment horizontal="left" vertical="center" wrapText="1"/>
    </xf>
    <xf numFmtId="0" fontId="5" fillId="4" borderId="27" xfId="0" applyFont="1" applyFill="1" applyBorder="1" applyAlignment="1">
      <alignment horizontal="left" vertical="center" indent="1"/>
    </xf>
    <xf numFmtId="0" fontId="5" fillId="4" borderId="0" xfId="0" applyFont="1" applyFill="1" applyBorder="1" applyAlignment="1">
      <alignment horizontal="left" vertical="center" indent="1"/>
    </xf>
    <xf numFmtId="0" fontId="5" fillId="4" borderId="37" xfId="0" applyFont="1" applyFill="1" applyBorder="1" applyAlignment="1">
      <alignment horizontal="left" vertical="center" indent="1"/>
    </xf>
    <xf numFmtId="0" fontId="5" fillId="0" borderId="27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left" vertical="center" wrapText="1"/>
    </xf>
    <xf numFmtId="0" fontId="6" fillId="0" borderId="32" xfId="80" applyFont="1" applyBorder="1" applyAlignment="1">
      <alignment horizontal="center" vertical="center" wrapText="1"/>
    </xf>
    <xf numFmtId="0" fontId="6" fillId="0" borderId="33" xfId="80" applyFont="1" applyBorder="1" applyAlignment="1">
      <alignment horizontal="center" vertical="center" wrapText="1"/>
    </xf>
    <xf numFmtId="0" fontId="6" fillId="0" borderId="34" xfId="80" applyFont="1" applyBorder="1" applyAlignment="1">
      <alignment horizontal="center" vertical="center" wrapText="1"/>
    </xf>
    <xf numFmtId="0" fontId="44" fillId="3" borderId="52" xfId="80" applyFont="1" applyFill="1" applyBorder="1" applyAlignment="1">
      <alignment horizontal="center" vertical="center"/>
    </xf>
    <xf numFmtId="0" fontId="44" fillId="3" borderId="57" xfId="80" applyFont="1" applyFill="1" applyBorder="1" applyAlignment="1">
      <alignment horizontal="center" vertical="center"/>
    </xf>
    <xf numFmtId="0" fontId="44" fillId="3" borderId="63" xfId="80" applyFont="1" applyFill="1" applyBorder="1" applyAlignment="1">
      <alignment horizontal="center" vertical="center"/>
    </xf>
    <xf numFmtId="0" fontId="44" fillId="3" borderId="53" xfId="80" applyFont="1" applyFill="1" applyBorder="1" applyAlignment="1">
      <alignment horizontal="center" vertical="center" wrapText="1"/>
    </xf>
    <xf numFmtId="0" fontId="44" fillId="3" borderId="54" xfId="80" applyFont="1" applyFill="1" applyBorder="1" applyAlignment="1">
      <alignment horizontal="center" vertical="center" wrapText="1"/>
    </xf>
    <xf numFmtId="0" fontId="44" fillId="3" borderId="55" xfId="80" applyFont="1" applyFill="1" applyBorder="1" applyAlignment="1">
      <alignment horizontal="center" vertical="center" wrapText="1"/>
    </xf>
    <xf numFmtId="0" fontId="44" fillId="3" borderId="56" xfId="80" applyFont="1" applyFill="1" applyBorder="1" applyAlignment="1">
      <alignment horizontal="center" vertical="center" wrapText="1"/>
    </xf>
    <xf numFmtId="0" fontId="44" fillId="3" borderId="62" xfId="80" applyFont="1" applyFill="1" applyBorder="1" applyAlignment="1">
      <alignment horizontal="center" vertical="center" wrapText="1"/>
    </xf>
    <xf numFmtId="0" fontId="44" fillId="3" borderId="68" xfId="80" applyFont="1" applyFill="1" applyBorder="1" applyAlignment="1">
      <alignment horizontal="center" vertical="center" wrapText="1"/>
    </xf>
    <xf numFmtId="0" fontId="60" fillId="3" borderId="58" xfId="80" applyFont="1" applyFill="1" applyBorder="1" applyAlignment="1">
      <alignment horizontal="center" vertical="center" wrapText="1"/>
    </xf>
    <xf numFmtId="0" fontId="60" fillId="3" borderId="64" xfId="80" applyFont="1" applyFill="1" applyBorder="1" applyAlignment="1">
      <alignment horizontal="center" vertical="center" wrapText="1"/>
    </xf>
    <xf numFmtId="0" fontId="61" fillId="3" borderId="58" xfId="80" applyFont="1" applyFill="1" applyBorder="1" applyAlignment="1">
      <alignment horizontal="center" vertical="center" wrapText="1"/>
    </xf>
    <xf numFmtId="0" fontId="61" fillId="3" borderId="64" xfId="80" applyFont="1" applyFill="1" applyBorder="1" applyAlignment="1">
      <alignment horizontal="center" vertical="center" wrapText="1"/>
    </xf>
    <xf numFmtId="0" fontId="61" fillId="3" borderId="59" xfId="80" applyFont="1" applyFill="1" applyBorder="1" applyAlignment="1">
      <alignment horizontal="center" vertical="center" wrapText="1"/>
    </xf>
    <xf numFmtId="0" fontId="61" fillId="3" borderId="65" xfId="80" applyFont="1" applyFill="1" applyBorder="1" applyAlignment="1">
      <alignment horizontal="center" vertical="center" wrapText="1"/>
    </xf>
    <xf numFmtId="0" fontId="44" fillId="3" borderId="60" xfId="80" applyFont="1" applyFill="1" applyBorder="1" applyAlignment="1">
      <alignment horizontal="center" vertical="center" wrapText="1"/>
    </xf>
    <xf numFmtId="0" fontId="44" fillId="3" borderId="66" xfId="80" applyFont="1" applyFill="1" applyBorder="1" applyAlignment="1">
      <alignment horizontal="center" vertical="center" wrapText="1"/>
    </xf>
    <xf numFmtId="0" fontId="44" fillId="3" borderId="61" xfId="80" applyFont="1" applyFill="1" applyBorder="1" applyAlignment="1">
      <alignment horizontal="center" vertical="center"/>
    </xf>
    <xf numFmtId="0" fontId="44" fillId="3" borderId="67" xfId="80" applyFont="1" applyFill="1" applyBorder="1" applyAlignment="1">
      <alignment horizontal="center" vertical="center"/>
    </xf>
    <xf numFmtId="180" fontId="3" fillId="4" borderId="37" xfId="80" quotePrefix="1" applyNumberFormat="1" applyFont="1" applyFill="1" applyBorder="1" applyAlignment="1">
      <alignment horizontal="right" vertical="center" indent="1"/>
    </xf>
    <xf numFmtId="0" fontId="44" fillId="3" borderId="73" xfId="80" applyFont="1" applyFill="1" applyBorder="1" applyAlignment="1">
      <alignment horizontal="center" vertical="center"/>
    </xf>
    <xf numFmtId="0" fontId="44" fillId="3" borderId="76" xfId="80" applyFont="1" applyFill="1" applyBorder="1" applyAlignment="1">
      <alignment horizontal="center" vertical="center"/>
    </xf>
    <xf numFmtId="0" fontId="44" fillId="3" borderId="81" xfId="80" applyFont="1" applyFill="1" applyBorder="1" applyAlignment="1">
      <alignment horizontal="center" vertical="center"/>
    </xf>
    <xf numFmtId="0" fontId="44" fillId="3" borderId="74" xfId="80" applyFont="1" applyFill="1" applyBorder="1" applyAlignment="1">
      <alignment horizontal="center" vertical="center"/>
    </xf>
    <xf numFmtId="0" fontId="44" fillId="3" borderId="36" xfId="80" applyFont="1" applyFill="1" applyBorder="1" applyAlignment="1">
      <alignment horizontal="center" vertical="center"/>
    </xf>
    <xf numFmtId="0" fontId="44" fillId="3" borderId="46" xfId="80" applyFont="1" applyFill="1" applyBorder="1" applyAlignment="1">
      <alignment horizontal="center" vertical="center"/>
    </xf>
    <xf numFmtId="0" fontId="44" fillId="3" borderId="75" xfId="80" applyFont="1" applyFill="1" applyBorder="1" applyAlignment="1">
      <alignment horizontal="center" vertical="center" wrapText="1"/>
    </xf>
    <xf numFmtId="0" fontId="44" fillId="3" borderId="80" xfId="80" applyFont="1" applyFill="1" applyBorder="1" applyAlignment="1">
      <alignment horizontal="center" vertical="center" wrapText="1"/>
    </xf>
    <xf numFmtId="0" fontId="44" fillId="3" borderId="83" xfId="80" applyFont="1" applyFill="1" applyBorder="1" applyAlignment="1">
      <alignment horizontal="center" vertical="center" wrapText="1"/>
    </xf>
    <xf numFmtId="0" fontId="44" fillId="3" borderId="77" xfId="80" applyFont="1" applyFill="1" applyBorder="1" applyAlignment="1">
      <alignment horizontal="center" vertical="center"/>
    </xf>
    <xf numFmtId="0" fontId="44" fillId="3" borderId="58" xfId="80" applyFont="1" applyFill="1" applyBorder="1" applyAlignment="1">
      <alignment horizontal="center" vertical="center"/>
    </xf>
    <xf numFmtId="0" fontId="44" fillId="3" borderId="78" xfId="80" applyFont="1" applyFill="1" applyBorder="1" applyAlignment="1">
      <alignment horizontal="center" vertical="center" wrapText="1"/>
    </xf>
    <xf numFmtId="0" fontId="44" fillId="3" borderId="79" xfId="80" applyFont="1" applyFill="1" applyBorder="1" applyAlignment="1">
      <alignment horizontal="center" vertical="center" wrapText="1"/>
    </xf>
    <xf numFmtId="0" fontId="44" fillId="3" borderId="13" xfId="80" applyFont="1" applyFill="1" applyBorder="1" applyAlignment="1">
      <alignment horizontal="center" vertical="center" wrapText="1"/>
    </xf>
    <xf numFmtId="0" fontId="44" fillId="3" borderId="2" xfId="80" applyFont="1" applyFill="1" applyBorder="1" applyAlignment="1">
      <alignment horizontal="center" vertical="center" wrapText="1"/>
    </xf>
    <xf numFmtId="0" fontId="44" fillId="3" borderId="16" xfId="80" applyFont="1" applyFill="1" applyBorder="1" applyAlignment="1">
      <alignment horizontal="center" vertical="center" wrapText="1"/>
    </xf>
    <xf numFmtId="0" fontId="44" fillId="3" borderId="58" xfId="80" applyFont="1" applyFill="1" applyBorder="1" applyAlignment="1">
      <alignment horizontal="center" vertical="center" wrapText="1"/>
    </xf>
    <xf numFmtId="0" fontId="44" fillId="3" borderId="82" xfId="80" applyFont="1" applyFill="1" applyBorder="1" applyAlignment="1">
      <alignment horizontal="center" vertical="center" wrapText="1"/>
    </xf>
    <xf numFmtId="0" fontId="44" fillId="3" borderId="82" xfId="80" applyFont="1" applyFill="1" applyBorder="1" applyAlignment="1">
      <alignment horizontal="center" vertical="center"/>
    </xf>
    <xf numFmtId="0" fontId="44" fillId="3" borderId="64" xfId="80" applyFont="1" applyFill="1" applyBorder="1" applyAlignment="1">
      <alignment horizontal="center" vertical="center" wrapText="1"/>
    </xf>
    <xf numFmtId="0" fontId="44" fillId="3" borderId="60" xfId="80" applyFont="1" applyFill="1" applyBorder="1" applyAlignment="1">
      <alignment horizontal="center" vertical="center"/>
    </xf>
    <xf numFmtId="0" fontId="44" fillId="3" borderId="66" xfId="80" applyFont="1" applyFill="1" applyBorder="1" applyAlignment="1">
      <alignment horizontal="center" vertical="center"/>
    </xf>
    <xf numFmtId="0" fontId="6" fillId="0" borderId="32" xfId="17" applyFont="1" applyBorder="1" applyAlignment="1">
      <alignment horizontal="center" vertical="center"/>
    </xf>
    <xf numFmtId="0" fontId="6" fillId="0" borderId="33" xfId="17" applyFont="1" applyBorder="1" applyAlignment="1">
      <alignment horizontal="center" vertical="center"/>
    </xf>
    <xf numFmtId="0" fontId="6" fillId="0" borderId="34" xfId="17" applyFont="1" applyBorder="1" applyAlignment="1">
      <alignment horizontal="center" vertical="center"/>
    </xf>
    <xf numFmtId="0" fontId="3" fillId="0" borderId="54" xfId="17" applyFont="1" applyBorder="1" applyAlignment="1">
      <alignment horizontal="left" wrapText="1"/>
    </xf>
    <xf numFmtId="0" fontId="43" fillId="3" borderId="81" xfId="80" applyFont="1" applyFill="1" applyBorder="1" applyAlignment="1">
      <alignment horizontal="center" vertical="center"/>
    </xf>
    <xf numFmtId="0" fontId="44" fillId="3" borderId="74" xfId="80" applyFont="1" applyFill="1" applyBorder="1" applyAlignment="1">
      <alignment horizontal="center" vertical="center" wrapText="1"/>
    </xf>
    <xf numFmtId="0" fontId="44" fillId="3" borderId="36" xfId="80" applyFont="1" applyFill="1" applyBorder="1" applyAlignment="1">
      <alignment horizontal="center" vertical="center" wrapText="1"/>
    </xf>
    <xf numFmtId="0" fontId="44" fillId="3" borderId="35" xfId="80" applyFont="1" applyFill="1" applyBorder="1" applyAlignment="1">
      <alignment horizontal="center" vertical="center" wrapText="1"/>
    </xf>
    <xf numFmtId="0" fontId="6" fillId="0" borderId="32" xfId="80" applyFont="1" applyFill="1" applyBorder="1" applyAlignment="1">
      <alignment horizontal="center" vertical="center" wrapText="1"/>
    </xf>
    <xf numFmtId="0" fontId="6" fillId="0" borderId="33" xfId="80" applyFont="1" applyFill="1" applyBorder="1" applyAlignment="1">
      <alignment horizontal="center" vertical="center" wrapText="1"/>
    </xf>
    <xf numFmtId="0" fontId="6" fillId="0" borderId="34" xfId="80" applyFont="1" applyFill="1" applyBorder="1" applyAlignment="1">
      <alignment horizontal="center" vertical="center" wrapText="1"/>
    </xf>
    <xf numFmtId="0" fontId="6" fillId="0" borderId="32" xfId="80" applyFont="1" applyBorder="1" applyAlignment="1">
      <alignment horizontal="center" vertical="center"/>
    </xf>
    <xf numFmtId="0" fontId="6" fillId="0" borderId="33" xfId="80" applyFont="1" applyBorder="1" applyAlignment="1">
      <alignment horizontal="center" vertical="center"/>
    </xf>
    <xf numFmtId="0" fontId="6" fillId="0" borderId="34" xfId="80" applyFont="1" applyBorder="1" applyAlignment="1">
      <alignment horizontal="center" vertical="center"/>
    </xf>
    <xf numFmtId="0" fontId="44" fillId="3" borderId="107" xfId="80" applyFont="1" applyFill="1" applyBorder="1" applyAlignment="1">
      <alignment horizontal="center" vertical="center"/>
    </xf>
    <xf numFmtId="0" fontId="43" fillId="3" borderId="108" xfId="80" applyFont="1" applyFill="1" applyBorder="1" applyAlignment="1">
      <alignment horizontal="center" vertical="center"/>
    </xf>
    <xf numFmtId="0" fontId="44" fillId="3" borderId="32" xfId="80" applyFont="1" applyFill="1" applyBorder="1" applyAlignment="1">
      <alignment horizontal="center" vertical="center"/>
    </xf>
    <xf numFmtId="0" fontId="44" fillId="3" borderId="33" xfId="80" applyFont="1" applyFill="1" applyBorder="1" applyAlignment="1">
      <alignment horizontal="center" vertical="center"/>
    </xf>
    <xf numFmtId="0" fontId="44" fillId="3" borderId="34" xfId="80" applyFont="1" applyFill="1" applyBorder="1" applyAlignment="1">
      <alignment horizontal="center" vertical="center"/>
    </xf>
    <xf numFmtId="0" fontId="28" fillId="0" borderId="32" xfId="0" applyFont="1" applyBorder="1" applyAlignment="1">
      <alignment horizontal="center" vertical="center"/>
    </xf>
    <xf numFmtId="0" fontId="28" fillId="0" borderId="33" xfId="0" applyFont="1" applyBorder="1" applyAlignment="1">
      <alignment horizontal="center" vertical="center"/>
    </xf>
    <xf numFmtId="0" fontId="28" fillId="0" borderId="34" xfId="0" applyFont="1" applyBorder="1" applyAlignment="1">
      <alignment horizontal="center" vertical="center"/>
    </xf>
    <xf numFmtId="0" fontId="11" fillId="0" borderId="0" xfId="5" applyFont="1" applyAlignment="1">
      <alignment horizontal="left" wrapText="1"/>
    </xf>
    <xf numFmtId="0" fontId="13" fillId="0" borderId="0" xfId="0" applyFont="1" applyAlignment="1">
      <alignment vertical="center" wrapText="1"/>
    </xf>
    <xf numFmtId="0" fontId="43" fillId="3" borderId="13" xfId="78" applyFont="1" applyFill="1" applyBorder="1" applyAlignment="1">
      <alignment horizontal="center" vertical="center"/>
    </xf>
    <xf numFmtId="0" fontId="43" fillId="3" borderId="2" xfId="78" applyFont="1" applyFill="1" applyBorder="1" applyAlignment="1">
      <alignment horizontal="center" vertical="center"/>
    </xf>
    <xf numFmtId="0" fontId="43" fillId="3" borderId="8" xfId="78" applyFont="1" applyFill="1" applyBorder="1" applyAlignment="1">
      <alignment horizontal="center" vertical="center"/>
    </xf>
    <xf numFmtId="0" fontId="43" fillId="3" borderId="12" xfId="78" applyFont="1" applyFill="1" applyBorder="1" applyAlignment="1">
      <alignment horizontal="center" vertical="center"/>
    </xf>
    <xf numFmtId="0" fontId="43" fillId="3" borderId="9" xfId="78" applyFont="1" applyFill="1" applyBorder="1" applyAlignment="1">
      <alignment horizontal="center" vertical="center"/>
    </xf>
    <xf numFmtId="0" fontId="28" fillId="0" borderId="32" xfId="0" applyFont="1" applyFill="1" applyBorder="1" applyAlignment="1">
      <alignment horizontal="center"/>
    </xf>
    <xf numFmtId="0" fontId="28" fillId="0" borderId="33" xfId="0" applyFont="1" applyFill="1" applyBorder="1" applyAlignment="1">
      <alignment horizontal="center"/>
    </xf>
    <xf numFmtId="0" fontId="28" fillId="0" borderId="34" xfId="0" applyFont="1" applyFill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28" fillId="0" borderId="32" xfId="0" applyFont="1" applyFill="1" applyBorder="1" applyAlignment="1">
      <alignment horizontal="center" vertical="center"/>
    </xf>
    <xf numFmtId="0" fontId="28" fillId="0" borderId="33" xfId="0" applyFont="1" applyFill="1" applyBorder="1" applyAlignment="1">
      <alignment horizontal="center" vertical="center"/>
    </xf>
    <xf numFmtId="0" fontId="28" fillId="0" borderId="34" xfId="0" applyFont="1" applyFill="1" applyBorder="1" applyAlignment="1">
      <alignment horizontal="center" vertical="center"/>
    </xf>
    <xf numFmtId="0" fontId="6" fillId="0" borderId="32" xfId="5" applyFont="1" applyBorder="1" applyAlignment="1">
      <alignment horizontal="center" vertical="center"/>
    </xf>
    <xf numFmtId="0" fontId="6" fillId="0" borderId="33" xfId="5" applyFont="1" applyBorder="1" applyAlignment="1">
      <alignment horizontal="center" vertical="center"/>
    </xf>
    <xf numFmtId="0" fontId="6" fillId="0" borderId="34" xfId="5" applyFont="1" applyBorder="1" applyAlignment="1">
      <alignment horizontal="center" vertical="center"/>
    </xf>
    <xf numFmtId="0" fontId="6" fillId="0" borderId="32" xfId="49" applyFont="1" applyBorder="1" applyAlignment="1">
      <alignment horizontal="center" vertical="center"/>
    </xf>
    <xf numFmtId="0" fontId="6" fillId="0" borderId="33" xfId="49" applyFont="1" applyBorder="1" applyAlignment="1">
      <alignment horizontal="center" vertical="center"/>
    </xf>
    <xf numFmtId="0" fontId="6" fillId="0" borderId="34" xfId="49" applyFont="1" applyBorder="1" applyAlignment="1">
      <alignment horizontal="center" vertical="center"/>
    </xf>
    <xf numFmtId="0" fontId="23" fillId="0" borderId="32" xfId="5" applyFont="1" applyBorder="1" applyAlignment="1">
      <alignment horizontal="center" vertical="center"/>
    </xf>
    <xf numFmtId="0" fontId="23" fillId="0" borderId="33" xfId="5" applyFont="1" applyBorder="1" applyAlignment="1">
      <alignment horizontal="center" vertical="center"/>
    </xf>
    <xf numFmtId="0" fontId="23" fillId="0" borderId="34" xfId="5" applyFont="1" applyBorder="1" applyAlignment="1">
      <alignment horizontal="center" vertical="center"/>
    </xf>
    <xf numFmtId="0" fontId="11" fillId="0" borderId="0" xfId="5" applyFont="1" applyAlignment="1">
      <alignment horizontal="left"/>
    </xf>
    <xf numFmtId="0" fontId="43" fillId="3" borderId="13" xfId="78" applyFont="1" applyFill="1" applyBorder="1" applyAlignment="1">
      <alignment horizontal="center" vertical="center" wrapText="1"/>
    </xf>
    <xf numFmtId="0" fontId="43" fillId="3" borderId="16" xfId="78" applyFont="1" applyFill="1" applyBorder="1" applyAlignment="1">
      <alignment horizontal="center" vertical="center" wrapText="1"/>
    </xf>
    <xf numFmtId="178" fontId="43" fillId="3" borderId="13" xfId="78" applyNumberFormat="1" applyFont="1" applyFill="1" applyBorder="1" applyAlignment="1">
      <alignment horizontal="center" vertical="center" wrapText="1"/>
    </xf>
    <xf numFmtId="178" fontId="43" fillId="3" borderId="16" xfId="78" applyNumberFormat="1" applyFont="1" applyFill="1" applyBorder="1" applyAlignment="1">
      <alignment horizontal="center" vertical="center" wrapText="1"/>
    </xf>
    <xf numFmtId="0" fontId="43" fillId="0" borderId="0" xfId="78" applyFont="1" applyFill="1" applyBorder="1" applyAlignment="1">
      <alignment horizontal="center" vertical="center"/>
    </xf>
    <xf numFmtId="0" fontId="15" fillId="0" borderId="32" xfId="0" applyFont="1" applyBorder="1" applyAlignment="1">
      <alignment horizontal="center" vertical="center"/>
    </xf>
    <xf numFmtId="0" fontId="15" fillId="0" borderId="33" xfId="0" applyFont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12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6" fillId="0" borderId="32" xfId="0" applyFont="1" applyBorder="1" applyAlignment="1" applyProtection="1">
      <alignment horizontal="center" vertical="center" wrapText="1"/>
      <protection locked="0"/>
    </xf>
    <xf numFmtId="0" fontId="6" fillId="0" borderId="33" xfId="0" applyFont="1" applyBorder="1" applyAlignment="1" applyProtection="1">
      <alignment horizontal="center" vertical="center" wrapText="1"/>
      <protection locked="0"/>
    </xf>
    <xf numFmtId="0" fontId="6" fillId="0" borderId="34" xfId="0" applyFont="1" applyBorder="1" applyAlignment="1" applyProtection="1">
      <alignment horizontal="center" vertical="center" wrapText="1"/>
      <protection locked="0"/>
    </xf>
    <xf numFmtId="0" fontId="2" fillId="0" borderId="11" xfId="17" applyBorder="1" applyAlignment="1">
      <alignment horizontal="center" vertical="center"/>
    </xf>
    <xf numFmtId="0" fontId="11" fillId="0" borderId="0" xfId="5" applyFont="1" applyAlignment="1">
      <alignment horizontal="center"/>
    </xf>
    <xf numFmtId="0" fontId="30" fillId="0" borderId="32" xfId="0" applyFont="1" applyBorder="1" applyAlignment="1">
      <alignment horizontal="center" vertical="center" wrapText="1"/>
    </xf>
    <xf numFmtId="0" fontId="30" fillId="0" borderId="33" xfId="0" applyFont="1" applyBorder="1" applyAlignment="1">
      <alignment horizontal="center" vertical="center" wrapText="1"/>
    </xf>
    <xf numFmtId="0" fontId="30" fillId="0" borderId="34" xfId="0" applyFont="1" applyBorder="1" applyAlignment="1">
      <alignment horizontal="center" vertical="center" wrapText="1"/>
    </xf>
    <xf numFmtId="0" fontId="6" fillId="0" borderId="32" xfId="11" applyFont="1" applyBorder="1" applyAlignment="1">
      <alignment horizontal="center" vertical="center"/>
    </xf>
    <xf numFmtId="0" fontId="6" fillId="0" borderId="33" xfId="11" applyFont="1" applyBorder="1" applyAlignment="1">
      <alignment horizontal="center" vertical="center"/>
    </xf>
    <xf numFmtId="0" fontId="6" fillId="0" borderId="34" xfId="11" applyFont="1" applyBorder="1" applyAlignment="1">
      <alignment horizontal="center" vertical="center"/>
    </xf>
    <xf numFmtId="0" fontId="21" fillId="0" borderId="6" xfId="11" applyFont="1" applyBorder="1" applyAlignment="1">
      <alignment horizontal="left"/>
    </xf>
    <xf numFmtId="0" fontId="11" fillId="0" borderId="6" xfId="11" applyFont="1" applyBorder="1" applyAlignment="1">
      <alignment horizontal="left"/>
    </xf>
    <xf numFmtId="0" fontId="21" fillId="0" borderId="0" xfId="11" applyFont="1" applyBorder="1" applyAlignment="1">
      <alignment horizontal="left"/>
    </xf>
    <xf numFmtId="0" fontId="57" fillId="3" borderId="16" xfId="0" applyFont="1" applyFill="1" applyBorder="1"/>
    <xf numFmtId="1" fontId="43" fillId="3" borderId="13" xfId="78" applyNumberFormat="1" applyFont="1" applyFill="1" applyBorder="1" applyAlignment="1">
      <alignment horizontal="center" vertical="center" wrapText="1"/>
    </xf>
    <xf numFmtId="0" fontId="13" fillId="0" borderId="117" xfId="0" applyFont="1" applyBorder="1" applyAlignment="1">
      <alignment horizontal="left" vertical="center" wrapText="1"/>
    </xf>
    <xf numFmtId="0" fontId="0" fillId="0" borderId="16" xfId="0" applyBorder="1"/>
    <xf numFmtId="0" fontId="43" fillId="3" borderId="41" xfId="78" applyFont="1" applyFill="1" applyBorder="1" applyAlignment="1">
      <alignment horizontal="center" vertical="center"/>
    </xf>
    <xf numFmtId="0" fontId="0" fillId="0" borderId="125" xfId="0" applyBorder="1"/>
    <xf numFmtId="0" fontId="0" fillId="0" borderId="126" xfId="0" applyBorder="1"/>
    <xf numFmtId="0" fontId="43" fillId="3" borderId="121" xfId="78" applyFont="1" applyFill="1" applyBorder="1" applyAlignment="1">
      <alignment horizontal="center" vertical="center"/>
    </xf>
    <xf numFmtId="0" fontId="0" fillId="0" borderId="122" xfId="0" applyBorder="1"/>
    <xf numFmtId="0" fontId="0" fillId="0" borderId="123" xfId="0" applyBorder="1"/>
    <xf numFmtId="0" fontId="0" fillId="0" borderId="124" xfId="0" applyBorder="1"/>
    <xf numFmtId="0" fontId="43" fillId="3" borderId="44" xfId="78" applyFont="1" applyFill="1" applyBorder="1" applyAlignment="1">
      <alignment horizontal="center" vertical="center" wrapText="1"/>
    </xf>
    <xf numFmtId="0" fontId="0" fillId="0" borderId="127" xfId="0" applyBorder="1"/>
    <xf numFmtId="167" fontId="6" fillId="0" borderId="32" xfId="78" applyNumberFormat="1" applyFont="1" applyBorder="1" applyAlignment="1">
      <alignment horizontal="center" vertical="center"/>
    </xf>
    <xf numFmtId="167" fontId="6" fillId="0" borderId="33" xfId="78" applyNumberFormat="1" applyFont="1" applyBorder="1" applyAlignment="1">
      <alignment horizontal="center" vertical="center"/>
    </xf>
    <xf numFmtId="167" fontId="6" fillId="0" borderId="34" xfId="78" applyNumberFormat="1" applyFont="1" applyBorder="1" applyAlignment="1">
      <alignment horizontal="center" vertical="center"/>
    </xf>
    <xf numFmtId="178" fontId="44" fillId="10" borderId="11" xfId="78" applyNumberFormat="1" applyFont="1" applyFill="1" applyBorder="1" applyAlignment="1">
      <alignment horizontal="center" vertical="center" wrapText="1"/>
    </xf>
    <xf numFmtId="0" fontId="0" fillId="0" borderId="9" xfId="0" applyBorder="1"/>
    <xf numFmtId="0" fontId="17" fillId="0" borderId="32" xfId="5" applyFont="1" applyBorder="1" applyAlignment="1">
      <alignment horizontal="center" vertical="center"/>
    </xf>
    <xf numFmtId="0" fontId="17" fillId="0" borderId="33" xfId="5" applyFont="1" applyBorder="1" applyAlignment="1">
      <alignment horizontal="center" vertical="center"/>
    </xf>
    <xf numFmtId="0" fontId="17" fillId="0" borderId="34" xfId="5" applyFont="1" applyBorder="1" applyAlignment="1">
      <alignment horizontal="center" vertical="center"/>
    </xf>
    <xf numFmtId="0" fontId="24" fillId="0" borderId="0" xfId="5" applyFont="1" applyAlignment="1">
      <alignment horizontal="center"/>
    </xf>
    <xf numFmtId="0" fontId="21" fillId="0" borderId="32" xfId="11" applyFont="1" applyBorder="1" applyAlignment="1">
      <alignment horizontal="center" vertical="center"/>
    </xf>
    <xf numFmtId="0" fontId="21" fillId="0" borderId="33" xfId="11" applyFont="1" applyBorder="1" applyAlignment="1">
      <alignment horizontal="center" vertical="center"/>
    </xf>
    <xf numFmtId="0" fontId="21" fillId="0" borderId="34" xfId="11" applyFont="1" applyBorder="1" applyAlignment="1">
      <alignment horizontal="center" vertical="center"/>
    </xf>
    <xf numFmtId="0" fontId="43" fillId="3" borderId="11" xfId="78" applyFont="1" applyFill="1" applyBorder="1" applyAlignment="1">
      <alignment horizontal="center" vertical="center"/>
    </xf>
    <xf numFmtId="178" fontId="43" fillId="3" borderId="8" xfId="78" applyNumberFormat="1" applyFont="1" applyFill="1" applyBorder="1" applyAlignment="1">
      <alignment horizontal="center" vertical="center"/>
    </xf>
    <xf numFmtId="178" fontId="43" fillId="3" borderId="12" xfId="78" applyNumberFormat="1" applyFont="1" applyFill="1" applyBorder="1" applyAlignment="1">
      <alignment horizontal="center" vertical="center"/>
    </xf>
    <xf numFmtId="178" fontId="43" fillId="3" borderId="9" xfId="78" applyNumberFormat="1" applyFont="1" applyFill="1" applyBorder="1" applyAlignment="1">
      <alignment horizontal="center" vertical="center"/>
    </xf>
    <xf numFmtId="0" fontId="43" fillId="3" borderId="11" xfId="78" applyFont="1" applyFill="1" applyBorder="1" applyAlignment="1">
      <alignment horizontal="center" vertical="center" wrapText="1"/>
    </xf>
    <xf numFmtId="0" fontId="43" fillId="3" borderId="16" xfId="78" applyFont="1" applyFill="1" applyBorder="1" applyAlignment="1">
      <alignment horizontal="center" vertical="center"/>
    </xf>
    <xf numFmtId="0" fontId="43" fillId="3" borderId="16" xfId="78" applyFont="1" applyFill="1" applyBorder="1"/>
    <xf numFmtId="0" fontId="11" fillId="0" borderId="0" xfId="5" applyFont="1" applyAlignment="1">
      <alignment horizontal="left" vertical="top" wrapText="1"/>
    </xf>
    <xf numFmtId="0" fontId="21" fillId="0" borderId="32" xfId="11" applyFont="1" applyBorder="1" applyAlignment="1">
      <alignment horizontal="center" vertical="center" wrapText="1"/>
    </xf>
    <xf numFmtId="0" fontId="21" fillId="0" borderId="33" xfId="11" applyFont="1" applyBorder="1" applyAlignment="1">
      <alignment horizontal="center" vertical="center" wrapText="1"/>
    </xf>
    <xf numFmtId="0" fontId="21" fillId="0" borderId="34" xfId="11" applyFont="1" applyBorder="1" applyAlignment="1">
      <alignment horizontal="center" vertical="center" wrapText="1"/>
    </xf>
    <xf numFmtId="0" fontId="5" fillId="0" borderId="8" xfId="78" applyFont="1" applyBorder="1" applyAlignment="1">
      <alignment horizontal="left" wrapText="1"/>
    </xf>
    <xf numFmtId="0" fontId="5" fillId="0" borderId="12" xfId="78" applyFont="1" applyBorder="1" applyAlignment="1">
      <alignment horizontal="left" wrapText="1"/>
    </xf>
    <xf numFmtId="0" fontId="5" fillId="0" borderId="9" xfId="78" applyFont="1" applyBorder="1" applyAlignment="1">
      <alignment horizontal="left" wrapText="1"/>
    </xf>
    <xf numFmtId="0" fontId="44" fillId="10" borderId="11" xfId="78" applyFont="1" applyFill="1" applyBorder="1" applyAlignment="1">
      <alignment horizontal="center" vertical="center"/>
    </xf>
    <xf numFmtId="0" fontId="44" fillId="10" borderId="8" xfId="78" applyFont="1" applyFill="1" applyBorder="1" applyAlignment="1">
      <alignment horizontal="center" vertical="center"/>
    </xf>
    <xf numFmtId="0" fontId="44" fillId="10" borderId="9" xfId="78" applyFont="1" applyFill="1" applyBorder="1" applyAlignment="1">
      <alignment horizontal="center" vertical="center"/>
    </xf>
    <xf numFmtId="0" fontId="43" fillId="3" borderId="116" xfId="78" applyFont="1" applyFill="1" applyBorder="1" applyAlignment="1">
      <alignment horizontal="center" vertical="center" wrapText="1"/>
    </xf>
    <xf numFmtId="0" fontId="43" fillId="3" borderId="15" xfId="78" applyFont="1" applyFill="1" applyBorder="1" applyAlignment="1">
      <alignment horizontal="center" vertical="center" wrapText="1"/>
    </xf>
    <xf numFmtId="0" fontId="43" fillId="3" borderId="10" xfId="78" applyFont="1" applyFill="1" applyBorder="1" applyAlignment="1">
      <alignment horizontal="center" vertical="top" wrapText="1"/>
    </xf>
    <xf numFmtId="0" fontId="43" fillId="3" borderId="115" xfId="78" applyFont="1" applyFill="1" applyBorder="1" applyAlignment="1">
      <alignment horizontal="center" vertical="top" wrapText="1"/>
    </xf>
    <xf numFmtId="0" fontId="5" fillId="0" borderId="32" xfId="11" applyFont="1" applyBorder="1" applyAlignment="1">
      <alignment horizontal="center" vertical="center"/>
    </xf>
    <xf numFmtId="0" fontId="3" fillId="0" borderId="33" xfId="11" applyFont="1" applyBorder="1" applyAlignment="1">
      <alignment horizontal="center" vertical="center"/>
    </xf>
    <xf numFmtId="0" fontId="3" fillId="0" borderId="34" xfId="11" applyFont="1" applyBorder="1" applyAlignment="1">
      <alignment horizontal="center" vertical="center"/>
    </xf>
    <xf numFmtId="182" fontId="43" fillId="3" borderId="13" xfId="78" applyNumberFormat="1" applyFont="1" applyFill="1" applyBorder="1" applyAlignment="1">
      <alignment horizontal="center" vertical="center" wrapText="1"/>
    </xf>
    <xf numFmtId="182" fontId="43" fillId="3" borderId="16" xfId="78" applyNumberFormat="1" applyFont="1" applyFill="1" applyBorder="1" applyAlignment="1">
      <alignment horizontal="center" vertical="center" wrapText="1"/>
    </xf>
  </cellXfs>
  <cellStyles count="81">
    <cellStyle name="Euro" xfId="79"/>
    <cellStyle name="Lien hypertexte" xfId="13" builtinId="8"/>
    <cellStyle name="Lien hypertexte 2" xfId="18"/>
    <cellStyle name="Lien hypertexte 2 2" xfId="19"/>
    <cellStyle name="Millierೳ [0]_an෡lystes S2-2000" xfId="20"/>
    <cellStyle name="Milliers" xfId="1" builtinId="3"/>
    <cellStyle name="Milliers 2" xfId="6"/>
    <cellStyle name="Milliers 2 2" xfId="21"/>
    <cellStyle name="Milliers 2 3" xfId="22"/>
    <cellStyle name="Milliers 2 3 3 2" xfId="10"/>
    <cellStyle name="Milliers 3" xfId="23"/>
    <cellStyle name="Milliers 4" xfId="24"/>
    <cellStyle name="Milliers 4 2" xfId="25"/>
    <cellStyle name="Milliers 5" xfId="26"/>
    <cellStyle name="Normal" xfId="0" builtinId="0"/>
    <cellStyle name="Normal 10" xfId="17"/>
    <cellStyle name="Normal 11" xfId="3"/>
    <cellStyle name="Normal 11 2" xfId="27"/>
    <cellStyle name="Normal 11 2 2 2" xfId="8"/>
    <cellStyle name="Normal 12" xfId="28"/>
    <cellStyle name="Normal 12 2" xfId="29"/>
    <cellStyle name="Normal 13" xfId="30"/>
    <cellStyle name="Normal 13 2" xfId="31"/>
    <cellStyle name="Normal 14" xfId="32"/>
    <cellStyle name="Normal 14 2" xfId="33"/>
    <cellStyle name="Normal 15" xfId="34"/>
    <cellStyle name="Normal 15 2" xfId="35"/>
    <cellStyle name="Normal 16" xfId="36"/>
    <cellStyle name="Normal 16 2" xfId="37"/>
    <cellStyle name="Normal 17" xfId="38"/>
    <cellStyle name="Normal 18" xfId="39"/>
    <cellStyle name="Normal 19" xfId="40"/>
    <cellStyle name="Normal 2" xfId="4"/>
    <cellStyle name="Normal 2 2" xfId="41"/>
    <cellStyle name="Normal 2 2 2" xfId="42"/>
    <cellStyle name="Normal 2 2 2 2" xfId="43"/>
    <cellStyle name="Normal 2 3" xfId="44"/>
    <cellStyle name="Normal 2 3 2" xfId="45"/>
    <cellStyle name="Normal 2 4" xfId="46"/>
    <cellStyle name="Normal 2 4 2" xfId="47"/>
    <cellStyle name="Normal 2 5" xfId="48"/>
    <cellStyle name="Normal 2 6" xfId="77"/>
    <cellStyle name="Normal 20" xfId="15"/>
    <cellStyle name="Normal 21" xfId="76"/>
    <cellStyle name="Normal 21 2" xfId="80"/>
    <cellStyle name="Normal 3" xfId="5"/>
    <cellStyle name="Normal 3 2" xfId="49"/>
    <cellStyle name="Normal 3 2 2" xfId="50"/>
    <cellStyle name="Normal 3 2 2 2" xfId="51"/>
    <cellStyle name="Normal 3 3" xfId="52"/>
    <cellStyle name="Normal 3 3 2" xfId="53"/>
    <cellStyle name="Normal 3 4" xfId="54"/>
    <cellStyle name="Normal 4" xfId="11"/>
    <cellStyle name="Normal 4 2" xfId="55"/>
    <cellStyle name="Normal 4 3" xfId="78"/>
    <cellStyle name="Normal 5" xfId="56"/>
    <cellStyle name="Normal 5 2" xfId="57"/>
    <cellStyle name="Normal 6" xfId="58"/>
    <cellStyle name="Normal 7" xfId="59"/>
    <cellStyle name="Normal 7 2" xfId="60"/>
    <cellStyle name="Normal 7 3" xfId="61"/>
    <cellStyle name="Normal 7 3 2" xfId="62"/>
    <cellStyle name="Normal 7 4" xfId="63"/>
    <cellStyle name="Normal 8" xfId="64"/>
    <cellStyle name="Normal 8 2" xfId="65"/>
    <cellStyle name="Normal 8 2 2" xfId="66"/>
    <cellStyle name="Normal 9" xfId="67"/>
    <cellStyle name="Normal 9 2" xfId="68"/>
    <cellStyle name="Pourcentage" xfId="2" builtinId="5"/>
    <cellStyle name="Pourcentage 2" xfId="7"/>
    <cellStyle name="Pourcentage 2 2" xfId="69"/>
    <cellStyle name="Pourcentage 3" xfId="70"/>
    <cellStyle name="Pourcentage 4" xfId="14"/>
    <cellStyle name="Pourcentage 4 2" xfId="71"/>
    <cellStyle name="Pourcentage 5" xfId="12"/>
    <cellStyle name="Pourcentage 5 2" xfId="72"/>
    <cellStyle name="Pourcentage 6" xfId="73"/>
    <cellStyle name="Pourcentage 6 2" xfId="74"/>
    <cellStyle name="Pourcentage 7" xfId="75"/>
    <cellStyle name="Pourcentage 8" xfId="16"/>
    <cellStyle name="Pourcentage 9" xfId="9"/>
  </cellStyles>
  <dxfs count="28">
    <dxf>
      <fill>
        <patternFill patternType="none">
          <fgColor indexed="64"/>
          <bgColor auto="1"/>
        </patternFill>
      </fill>
    </dxf>
    <dxf>
      <fill>
        <patternFill patternType="solid">
          <fgColor indexed="64"/>
          <bgColor rgb="FFFF0000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72" formatCode="yyyy"/>
      <fill>
        <patternFill patternType="solid">
          <fgColor indexed="64"/>
          <bgColor theme="0" tint="-0.34998626667073579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86" formatCode="[$-40C]mmm\ \a\a;@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67" formatCode="#,##0.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86" formatCode="[$-40C]mmm\ \a\a;@"/>
      <fill>
        <patternFill patternType="none">
          <fgColor indexed="64"/>
          <bgColor indexed="65"/>
        </patternFill>
      </fill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imes New Roman"/>
        <scheme val="none"/>
      </font>
      <numFmt numFmtId="178" formatCode="[$-40C]mmm\ yy;@"/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colors>
    <mruColors>
      <color rgb="FF1F27D1"/>
      <color rgb="FF84AA33"/>
      <color rgb="FF0C9CE4"/>
      <color rgb="FFF5AE45"/>
      <color rgb="FF955C09"/>
      <color rgb="FF0B933F"/>
      <color rgb="FF1160AF"/>
      <color rgb="FFE99805"/>
      <color rgb="FF475A8D"/>
      <color rgb="FFFEB80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3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6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2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externalLink" Target="externalLinks/externalLink1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4.xml"/><Relationship Id="rId3" Type="http://schemas.openxmlformats.org/officeDocument/2006/relationships/worksheet" Target="worksheets/sheet3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544698904561553E-2"/>
          <c:y val="5.9086949853429299E-2"/>
          <c:w val="0.70846659813552926"/>
          <c:h val="0.7524445120369293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'G8'!$B$12</c:f>
              <c:strCache>
                <c:ptCount val="1"/>
                <c:pt idx="0">
                  <c:v>&lt;= 1 mois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'GR8'!#REF!</c:f>
            </c:multiLvlStrRef>
          </c:cat>
          <c:val>
            <c:numRef>
              <c:f>'G8'!$C$12:$G$12</c:f>
              <c:numCache>
                <c:formatCode>0%</c:formatCode>
                <c:ptCount val="5"/>
                <c:pt idx="0">
                  <c:v>0.13900000000000001</c:v>
                </c:pt>
                <c:pt idx="1">
                  <c:v>0.129</c:v>
                </c:pt>
                <c:pt idx="2">
                  <c:v>9.6000000000000002E-2</c:v>
                </c:pt>
                <c:pt idx="3">
                  <c:v>0.08</c:v>
                </c:pt>
                <c:pt idx="4">
                  <c:v>6.4000000000000001E-2</c:v>
                </c:pt>
              </c:numCache>
            </c:numRef>
          </c:val>
        </c:ser>
        <c:ser>
          <c:idx val="2"/>
          <c:order val="1"/>
          <c:tx>
            <c:strRef>
              <c:f>'G8'!$B$13</c:f>
              <c:strCache>
                <c:ptCount val="1"/>
                <c:pt idx="0">
                  <c:v>]1 mois , 3 mois]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'GR8'!#REF!</c:f>
            </c:multiLvlStrRef>
          </c:cat>
          <c:val>
            <c:numRef>
              <c:f>'G8'!$C$13:$G$13</c:f>
              <c:numCache>
                <c:formatCode>0%</c:formatCode>
                <c:ptCount val="5"/>
                <c:pt idx="0">
                  <c:v>0.253</c:v>
                </c:pt>
                <c:pt idx="1">
                  <c:v>0.14799999999999999</c:v>
                </c:pt>
                <c:pt idx="2">
                  <c:v>0.129</c:v>
                </c:pt>
                <c:pt idx="3">
                  <c:v>0.108</c:v>
                </c:pt>
                <c:pt idx="4">
                  <c:v>0.14199999999999999</c:v>
                </c:pt>
              </c:numCache>
            </c:numRef>
          </c:val>
        </c:ser>
        <c:ser>
          <c:idx val="3"/>
          <c:order val="2"/>
          <c:tx>
            <c:strRef>
              <c:f>'G8'!$B$14</c:f>
              <c:strCache>
                <c:ptCount val="1"/>
                <c:pt idx="0">
                  <c:v>]3 mois , 6 mois]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'GR8'!#REF!</c:f>
            </c:multiLvlStrRef>
          </c:cat>
          <c:val>
            <c:numRef>
              <c:f>'G8'!$C$14:$G$14</c:f>
              <c:numCache>
                <c:formatCode>0%</c:formatCode>
                <c:ptCount val="5"/>
                <c:pt idx="0">
                  <c:v>0.09</c:v>
                </c:pt>
                <c:pt idx="1">
                  <c:v>6.2E-2</c:v>
                </c:pt>
                <c:pt idx="2">
                  <c:v>7.4999999999999997E-2</c:v>
                </c:pt>
                <c:pt idx="3">
                  <c:v>8.3000000000000004E-2</c:v>
                </c:pt>
                <c:pt idx="4">
                  <c:v>8.5999999999999993E-2</c:v>
                </c:pt>
              </c:numCache>
            </c:numRef>
          </c:val>
        </c:ser>
        <c:ser>
          <c:idx val="4"/>
          <c:order val="3"/>
          <c:tx>
            <c:strRef>
              <c:f>'G8'!$B$15</c:f>
              <c:strCache>
                <c:ptCount val="1"/>
                <c:pt idx="0">
                  <c:v>]6 mois , 1 an]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'GR8'!#REF!</c:f>
            </c:multiLvlStrRef>
          </c:cat>
          <c:val>
            <c:numRef>
              <c:f>'G8'!$C$15:$G$15</c:f>
              <c:numCache>
                <c:formatCode>0%</c:formatCode>
                <c:ptCount val="5"/>
                <c:pt idx="0">
                  <c:v>8.5000000000000006E-2</c:v>
                </c:pt>
                <c:pt idx="1">
                  <c:v>8.3000000000000004E-2</c:v>
                </c:pt>
                <c:pt idx="2">
                  <c:v>0.113</c:v>
                </c:pt>
                <c:pt idx="3">
                  <c:v>0.11899999999999999</c:v>
                </c:pt>
                <c:pt idx="4">
                  <c:v>0.126</c:v>
                </c:pt>
              </c:numCache>
            </c:numRef>
          </c:val>
        </c:ser>
        <c:ser>
          <c:idx val="5"/>
          <c:order val="4"/>
          <c:tx>
            <c:strRef>
              <c:f>'G8'!$B$16</c:f>
              <c:strCache>
                <c:ptCount val="1"/>
                <c:pt idx="0">
                  <c:v>]1 an , 5 ans]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'GR8'!#REF!</c:f>
            </c:multiLvlStrRef>
          </c:cat>
          <c:val>
            <c:numRef>
              <c:f>'G8'!$C$16:$G$16</c:f>
              <c:numCache>
                <c:formatCode>0%</c:formatCode>
                <c:ptCount val="5"/>
                <c:pt idx="0">
                  <c:v>0.25600000000000001</c:v>
                </c:pt>
                <c:pt idx="1">
                  <c:v>0.29899999999999999</c:v>
                </c:pt>
                <c:pt idx="2">
                  <c:v>0.316</c:v>
                </c:pt>
                <c:pt idx="3">
                  <c:v>0.33100000000000002</c:v>
                </c:pt>
                <c:pt idx="4">
                  <c:v>0.31900000000000001</c:v>
                </c:pt>
              </c:numCache>
            </c:numRef>
          </c:val>
        </c:ser>
        <c:ser>
          <c:idx val="6"/>
          <c:order val="5"/>
          <c:tx>
            <c:strRef>
              <c:f>'G8'!$B$17</c:f>
              <c:strCache>
                <c:ptCount val="1"/>
                <c:pt idx="0">
                  <c:v>&gt; 5 ans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'GR8'!#REF!</c:f>
            </c:multiLvlStrRef>
          </c:cat>
          <c:val>
            <c:numRef>
              <c:f>'G8'!$C$17:$G$17</c:f>
              <c:numCache>
                <c:formatCode>0%</c:formatCode>
                <c:ptCount val="5"/>
                <c:pt idx="0">
                  <c:v>0.17799999999999999</c:v>
                </c:pt>
                <c:pt idx="1">
                  <c:v>0.27900000000000003</c:v>
                </c:pt>
                <c:pt idx="2">
                  <c:v>0.27</c:v>
                </c:pt>
                <c:pt idx="3">
                  <c:v>0.28000000000000003</c:v>
                </c:pt>
                <c:pt idx="4">
                  <c:v>0.26400000000000001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0290432"/>
        <c:axId val="90296320"/>
      </c:barChart>
      <c:catAx>
        <c:axId val="90290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90296320"/>
        <c:crosses val="autoZero"/>
        <c:auto val="1"/>
        <c:lblAlgn val="ctr"/>
        <c:lblOffset val="100"/>
        <c:noMultiLvlLbl val="0"/>
      </c:catAx>
      <c:valAx>
        <c:axId val="90296320"/>
        <c:scaling>
          <c:orientation val="minMax"/>
          <c:max val="1"/>
          <c:min val="0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902904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1022473175928778"/>
          <c:y val="7.4692587480986228E-2"/>
          <c:w val="0.18079856437864511"/>
          <c:h val="0.7726707121918470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873069583207764E-2"/>
          <c:y val="8.3509334918041245E-2"/>
          <c:w val="0.82474119451976158"/>
          <c:h val="0.683677313920665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'G16'!$B$21</c:f>
              <c:strCache>
                <c:ptCount val="1"/>
                <c:pt idx="0">
                  <c:v>Total des concours 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3366FF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"/>
                  <c:y val="0.25785450403605231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0.27179715743077709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2.7155465037339262E-3"/>
                  <c:y val="0.26499242311692178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0.27837210914673438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7155465037338772E-3"/>
                  <c:y val="0.29760808200861688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0.3012029911355628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9.9568888241970556E-17"/>
                  <c:y val="0.3033942455306298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FFFFFF"/>
                    </a:solidFill>
                    <a:latin typeface="Arial"/>
                    <a:ea typeface="Arial"/>
                    <a:cs typeface="Arial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#REF!</c:f>
            </c:multiLvlStrRef>
          </c:cat>
          <c:val>
            <c:numRef>
              <c:f>'G16'!$F$21:$G$21</c:f>
              <c:numCache>
                <c:formatCode>#,##0.0</c:formatCode>
                <c:ptCount val="2"/>
                <c:pt idx="0">
                  <c:v>2008</c:v>
                </c:pt>
                <c:pt idx="1">
                  <c:v>2103.3150000000001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49491072"/>
        <c:axId val="149498112"/>
      </c:barChart>
      <c:lineChart>
        <c:grouping val="standard"/>
        <c:varyColors val="0"/>
        <c:ser>
          <c:idx val="0"/>
          <c:order val="1"/>
          <c:tx>
            <c:strRef>
              <c:f>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>
              <a:solidFill>
                <a:srgbClr val="FFCC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CC00"/>
              </a:solidFill>
              <a:ln>
                <a:solidFill>
                  <a:srgbClr val="FFCC00"/>
                </a:solidFill>
                <a:prstDash val="solid"/>
              </a:ln>
            </c:spPr>
          </c:marke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fr-F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#REF!</c:f>
            </c:multiLvlStrRef>
          </c:cat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49516672"/>
        <c:axId val="149518208"/>
      </c:lineChart>
      <c:catAx>
        <c:axId val="149491072"/>
        <c:scaling>
          <c:orientation val="minMax"/>
        </c:scaling>
        <c:delete val="0"/>
        <c:axPos val="b"/>
        <c:numFmt formatCode="mmm\ yy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494981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9498112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chemeClr val="bg1">
                  <a:lumMod val="75000"/>
                </a:schemeClr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fr-FR"/>
                  <a:t>En milliards d'euros</a:t>
                </a:r>
              </a:p>
            </c:rich>
          </c:tx>
          <c:layout>
            <c:manualLayout>
              <c:xMode val="edge"/>
              <c:yMode val="edge"/>
              <c:x val="0"/>
              <c:y val="0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49491072"/>
        <c:crosses val="autoZero"/>
        <c:crossBetween val="between"/>
      </c:valAx>
      <c:catAx>
        <c:axId val="149516672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one"/>
        <c:crossAx val="149518208"/>
        <c:crosses val="autoZero"/>
        <c:auto val="0"/>
        <c:lblAlgn val="ctr"/>
        <c:lblOffset val="100"/>
        <c:noMultiLvlLbl val="0"/>
      </c:catAx>
      <c:valAx>
        <c:axId val="149518208"/>
        <c:scaling>
          <c:orientation val="minMax"/>
          <c:max val="0.15000000000000024"/>
          <c:min val="8.0000000000000043E-2"/>
        </c:scaling>
        <c:delete val="0"/>
        <c:axPos val="r"/>
        <c:numFmt formatCode="0%" sourceLinked="0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49516672"/>
        <c:crosses val="max"/>
        <c:crossBetween val="between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0.10760366921680529"/>
          <c:y val="0.87984938421160064"/>
          <c:w val="0.76366623543253864"/>
          <c:h val="7.4694932364223823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printSettings>
    <c:headerFooter alignWithMargins="0"/>
    <c:pageMargins b="0.98425196899999956" l="0.78740157499999996" r="0.78740157499999996" t="0.98425196899999956" header="0.49212598450000788" footer="0.49212598450000788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png"/><Relationship Id="rId1" Type="http://schemas.openxmlformats.org/officeDocument/2006/relationships/image" Target="../media/image9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6.png"/><Relationship Id="rId1" Type="http://schemas.openxmlformats.org/officeDocument/2006/relationships/chart" Target="../charts/chart2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8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9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0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1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2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3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4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5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6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8.pn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7305675</xdr:colOff>
      <xdr:row>0</xdr:row>
      <xdr:rowOff>66675</xdr:rowOff>
    </xdr:from>
    <xdr:to>
      <xdr:col>1</xdr:col>
      <xdr:colOff>8044039</xdr:colOff>
      <xdr:row>3</xdr:row>
      <xdr:rowOff>152400</xdr:rowOff>
    </xdr:to>
    <xdr:pic>
      <xdr:nvPicPr>
        <xdr:cNvPr id="2" name="Image 2" descr="Macintosh HD:Users:valeriecornet:Desktop:logoACPRbd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98155" y="66675"/>
          <a:ext cx="738364" cy="664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9525</xdr:colOff>
      <xdr:row>6</xdr:row>
      <xdr:rowOff>9525</xdr:rowOff>
    </xdr:from>
    <xdr:to>
      <xdr:col>11</xdr:col>
      <xdr:colOff>95250</xdr:colOff>
      <xdr:row>8</xdr:row>
      <xdr:rowOff>0</xdr:rowOff>
    </xdr:to>
    <xdr:sp macro="" textlink="">
      <xdr:nvSpPr>
        <xdr:cNvPr id="4" name="AutoShape 1"/>
        <xdr:cNvSpPr>
          <a:spLocks/>
        </xdr:cNvSpPr>
      </xdr:nvSpPr>
      <xdr:spPr bwMode="auto">
        <a:xfrm>
          <a:off x="6905625" y="1876425"/>
          <a:ext cx="85725" cy="539115"/>
        </a:xfrm>
        <a:prstGeom prst="rightBrace">
          <a:avLst>
            <a:gd name="adj1" fmla="val 5277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87086</xdr:colOff>
      <xdr:row>8</xdr:row>
      <xdr:rowOff>38100</xdr:rowOff>
    </xdr:from>
    <xdr:to>
      <xdr:col>12</xdr:col>
      <xdr:colOff>498566</xdr:colOff>
      <xdr:row>31</xdr:row>
      <xdr:rowOff>30480</xdr:rowOff>
    </xdr:to>
    <xdr:pic>
      <xdr:nvPicPr>
        <xdr:cNvPr id="3" name="Imag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626" y="1569720"/>
          <a:ext cx="7734300" cy="41986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502920</xdr:colOff>
      <xdr:row>19</xdr:row>
      <xdr:rowOff>45720</xdr:rowOff>
    </xdr:from>
    <xdr:to>
      <xdr:col>7</xdr:col>
      <xdr:colOff>544585</xdr:colOff>
      <xdr:row>38</xdr:row>
      <xdr:rowOff>15528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2920" y="3398520"/>
          <a:ext cx="5962405" cy="332260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97972</xdr:colOff>
      <xdr:row>11</xdr:row>
      <xdr:rowOff>173182</xdr:rowOff>
    </xdr:from>
    <xdr:to>
      <xdr:col>12</xdr:col>
      <xdr:colOff>755964</xdr:colOff>
      <xdr:row>30</xdr:row>
      <xdr:rowOff>99753</xdr:rowOff>
    </xdr:to>
    <xdr:pic>
      <xdr:nvPicPr>
        <xdr:cNvPr id="6" name="Imag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2029" y="4342411"/>
          <a:ext cx="5948449" cy="34426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68284</xdr:colOff>
      <xdr:row>11</xdr:row>
      <xdr:rowOff>134586</xdr:rowOff>
    </xdr:from>
    <xdr:to>
      <xdr:col>4</xdr:col>
      <xdr:colOff>848196</xdr:colOff>
      <xdr:row>30</xdr:row>
      <xdr:rowOff>56209</xdr:rowOff>
    </xdr:to>
    <xdr:pic>
      <xdr:nvPicPr>
        <xdr:cNvPr id="7" name="Image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913" y="4282043"/>
          <a:ext cx="5928854" cy="34377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59871</xdr:colOff>
      <xdr:row>12</xdr:row>
      <xdr:rowOff>112123</xdr:rowOff>
    </xdr:from>
    <xdr:to>
      <xdr:col>7</xdr:col>
      <xdr:colOff>523603</xdr:colOff>
      <xdr:row>32</xdr:row>
      <xdr:rowOff>55517</xdr:rowOff>
    </xdr:to>
    <xdr:pic>
      <xdr:nvPicPr>
        <xdr:cNvPr id="4" name="Imag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511" y="2222863"/>
          <a:ext cx="5950132" cy="3463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500744</xdr:colOff>
      <xdr:row>9</xdr:row>
      <xdr:rowOff>21771</xdr:rowOff>
    </xdr:from>
    <xdr:to>
      <xdr:col>9</xdr:col>
      <xdr:colOff>332015</xdr:colOff>
      <xdr:row>27</xdr:row>
      <xdr:rowOff>158932</xdr:rowOff>
    </xdr:to>
    <xdr:pic>
      <xdr:nvPicPr>
        <xdr:cNvPr id="4" name="Imag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0744" y="3657600"/>
          <a:ext cx="6971211" cy="32722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581024</xdr:colOff>
      <xdr:row>41</xdr:row>
      <xdr:rowOff>0</xdr:rowOff>
    </xdr:from>
    <xdr:ext cx="533401" cy="228600"/>
    <xdr:sp macro="" textlink="">
      <xdr:nvSpPr>
        <xdr:cNvPr id="4" name="ZoneTexte 3"/>
        <xdr:cNvSpPr txBox="1"/>
      </xdr:nvSpPr>
      <xdr:spPr>
        <a:xfrm>
          <a:off x="3438524" y="424815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514350</xdr:colOff>
      <xdr:row>41</xdr:row>
      <xdr:rowOff>0</xdr:rowOff>
    </xdr:from>
    <xdr:ext cx="504825" cy="238126"/>
    <xdr:sp macro="" textlink="">
      <xdr:nvSpPr>
        <xdr:cNvPr id="5" name="ZoneTexte 4"/>
        <xdr:cNvSpPr txBox="1"/>
      </xdr:nvSpPr>
      <xdr:spPr>
        <a:xfrm>
          <a:off x="4133850" y="4286249"/>
          <a:ext cx="504825" cy="238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438151</xdr:colOff>
      <xdr:row>41</xdr:row>
      <xdr:rowOff>0</xdr:rowOff>
    </xdr:from>
    <xdr:ext cx="495300" cy="219076"/>
    <xdr:sp macro="" textlink="">
      <xdr:nvSpPr>
        <xdr:cNvPr id="6" name="ZoneTexte 5"/>
        <xdr:cNvSpPr txBox="1"/>
      </xdr:nvSpPr>
      <xdr:spPr>
        <a:xfrm>
          <a:off x="4819651" y="4276724"/>
          <a:ext cx="4953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314326</xdr:colOff>
      <xdr:row>41</xdr:row>
      <xdr:rowOff>0</xdr:rowOff>
    </xdr:from>
    <xdr:ext cx="523874" cy="238125"/>
    <xdr:sp macro="" textlink="">
      <xdr:nvSpPr>
        <xdr:cNvPr id="7" name="ZoneTexte 6"/>
        <xdr:cNvSpPr txBox="1"/>
      </xdr:nvSpPr>
      <xdr:spPr>
        <a:xfrm>
          <a:off x="5457826" y="4238625"/>
          <a:ext cx="523874" cy="238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247651</xdr:colOff>
      <xdr:row>41</xdr:row>
      <xdr:rowOff>0</xdr:rowOff>
    </xdr:from>
    <xdr:ext cx="495300" cy="276224"/>
    <xdr:sp macro="" textlink="">
      <xdr:nvSpPr>
        <xdr:cNvPr id="8" name="ZoneTexte 7"/>
        <xdr:cNvSpPr txBox="1"/>
      </xdr:nvSpPr>
      <xdr:spPr>
        <a:xfrm>
          <a:off x="6153151" y="4210051"/>
          <a:ext cx="495300" cy="2762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161926</xdr:colOff>
      <xdr:row>41</xdr:row>
      <xdr:rowOff>0</xdr:rowOff>
    </xdr:from>
    <xdr:ext cx="504824" cy="228599"/>
    <xdr:sp macro="" textlink="">
      <xdr:nvSpPr>
        <xdr:cNvPr id="9" name="ZoneTexte 8"/>
        <xdr:cNvSpPr txBox="1"/>
      </xdr:nvSpPr>
      <xdr:spPr>
        <a:xfrm>
          <a:off x="6829426" y="4267200"/>
          <a:ext cx="504824" cy="2285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2</xdr:col>
      <xdr:colOff>581024</xdr:colOff>
      <xdr:row>33</xdr:row>
      <xdr:rowOff>0</xdr:rowOff>
    </xdr:from>
    <xdr:ext cx="533401" cy="228600"/>
    <xdr:sp macro="" textlink="">
      <xdr:nvSpPr>
        <xdr:cNvPr id="24" name="ZoneTexte 23"/>
        <xdr:cNvSpPr txBox="1"/>
      </xdr:nvSpPr>
      <xdr:spPr>
        <a:xfrm>
          <a:off x="3438524" y="424815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514350</xdr:colOff>
      <xdr:row>33</xdr:row>
      <xdr:rowOff>0</xdr:rowOff>
    </xdr:from>
    <xdr:ext cx="504825" cy="238126"/>
    <xdr:sp macro="" textlink="">
      <xdr:nvSpPr>
        <xdr:cNvPr id="25" name="ZoneTexte 24"/>
        <xdr:cNvSpPr txBox="1"/>
      </xdr:nvSpPr>
      <xdr:spPr>
        <a:xfrm>
          <a:off x="4133850" y="4286249"/>
          <a:ext cx="504825" cy="238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438151</xdr:colOff>
      <xdr:row>33</xdr:row>
      <xdr:rowOff>0</xdr:rowOff>
    </xdr:from>
    <xdr:ext cx="495300" cy="219076"/>
    <xdr:sp macro="" textlink="">
      <xdr:nvSpPr>
        <xdr:cNvPr id="26" name="ZoneTexte 25"/>
        <xdr:cNvSpPr txBox="1"/>
      </xdr:nvSpPr>
      <xdr:spPr>
        <a:xfrm>
          <a:off x="4819651" y="4276724"/>
          <a:ext cx="4953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247651</xdr:colOff>
      <xdr:row>33</xdr:row>
      <xdr:rowOff>0</xdr:rowOff>
    </xdr:from>
    <xdr:ext cx="495300" cy="276224"/>
    <xdr:sp macro="" textlink="">
      <xdr:nvSpPr>
        <xdr:cNvPr id="28" name="ZoneTexte 27"/>
        <xdr:cNvSpPr txBox="1"/>
      </xdr:nvSpPr>
      <xdr:spPr>
        <a:xfrm>
          <a:off x="6153151" y="4210051"/>
          <a:ext cx="495300" cy="2762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581024</xdr:colOff>
      <xdr:row>41</xdr:row>
      <xdr:rowOff>0</xdr:rowOff>
    </xdr:from>
    <xdr:ext cx="533401" cy="228600"/>
    <xdr:sp macro="" textlink="">
      <xdr:nvSpPr>
        <xdr:cNvPr id="14" name="ZoneTexte 13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581024</xdr:colOff>
      <xdr:row>41</xdr:row>
      <xdr:rowOff>0</xdr:rowOff>
    </xdr:from>
    <xdr:ext cx="533401" cy="228600"/>
    <xdr:sp macro="" textlink="">
      <xdr:nvSpPr>
        <xdr:cNvPr id="15" name="ZoneTexte 14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581024</xdr:colOff>
      <xdr:row>41</xdr:row>
      <xdr:rowOff>0</xdr:rowOff>
    </xdr:from>
    <xdr:ext cx="533401" cy="228600"/>
    <xdr:sp macro="" textlink="">
      <xdr:nvSpPr>
        <xdr:cNvPr id="16" name="ZoneTexte 15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581024</xdr:colOff>
      <xdr:row>41</xdr:row>
      <xdr:rowOff>0</xdr:rowOff>
    </xdr:from>
    <xdr:ext cx="533401" cy="228600"/>
    <xdr:sp macro="" textlink="">
      <xdr:nvSpPr>
        <xdr:cNvPr id="17" name="ZoneTexte 16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581024</xdr:colOff>
      <xdr:row>41</xdr:row>
      <xdr:rowOff>0</xdr:rowOff>
    </xdr:from>
    <xdr:ext cx="533401" cy="228600"/>
    <xdr:sp macro="" textlink="">
      <xdr:nvSpPr>
        <xdr:cNvPr id="18" name="ZoneTexte 17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8</xdr:col>
      <xdr:colOff>581024</xdr:colOff>
      <xdr:row>41</xdr:row>
      <xdr:rowOff>0</xdr:rowOff>
    </xdr:from>
    <xdr:ext cx="533401" cy="228600"/>
    <xdr:sp macro="" textlink="">
      <xdr:nvSpPr>
        <xdr:cNvPr id="19" name="ZoneTexte 18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9</xdr:col>
      <xdr:colOff>581024</xdr:colOff>
      <xdr:row>41</xdr:row>
      <xdr:rowOff>0</xdr:rowOff>
    </xdr:from>
    <xdr:ext cx="533401" cy="228600"/>
    <xdr:sp macro="" textlink="">
      <xdr:nvSpPr>
        <xdr:cNvPr id="20" name="ZoneTexte 19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10</xdr:col>
      <xdr:colOff>581024</xdr:colOff>
      <xdr:row>41</xdr:row>
      <xdr:rowOff>0</xdr:rowOff>
    </xdr:from>
    <xdr:ext cx="533401" cy="228600"/>
    <xdr:sp macro="" textlink="">
      <xdr:nvSpPr>
        <xdr:cNvPr id="21" name="ZoneTexte 20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2</xdr:col>
      <xdr:colOff>581024</xdr:colOff>
      <xdr:row>42</xdr:row>
      <xdr:rowOff>0</xdr:rowOff>
    </xdr:from>
    <xdr:ext cx="533401" cy="228600"/>
    <xdr:sp macro="" textlink="">
      <xdr:nvSpPr>
        <xdr:cNvPr id="22" name="ZoneTexte 21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514350</xdr:colOff>
      <xdr:row>42</xdr:row>
      <xdr:rowOff>0</xdr:rowOff>
    </xdr:from>
    <xdr:ext cx="504825" cy="238126"/>
    <xdr:sp macro="" textlink="">
      <xdr:nvSpPr>
        <xdr:cNvPr id="23" name="ZoneTexte 22"/>
        <xdr:cNvSpPr txBox="1"/>
      </xdr:nvSpPr>
      <xdr:spPr>
        <a:xfrm>
          <a:off x="4030436" y="6781800"/>
          <a:ext cx="504825" cy="238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438151</xdr:colOff>
      <xdr:row>42</xdr:row>
      <xdr:rowOff>0</xdr:rowOff>
    </xdr:from>
    <xdr:ext cx="495300" cy="219076"/>
    <xdr:sp macro="" textlink="">
      <xdr:nvSpPr>
        <xdr:cNvPr id="27" name="ZoneTexte 26"/>
        <xdr:cNvSpPr txBox="1"/>
      </xdr:nvSpPr>
      <xdr:spPr>
        <a:xfrm>
          <a:off x="4738008" y="6781800"/>
          <a:ext cx="4953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314326</xdr:colOff>
      <xdr:row>42</xdr:row>
      <xdr:rowOff>0</xdr:rowOff>
    </xdr:from>
    <xdr:ext cx="523874" cy="238125"/>
    <xdr:sp macro="" textlink="">
      <xdr:nvSpPr>
        <xdr:cNvPr id="29" name="ZoneTexte 28"/>
        <xdr:cNvSpPr txBox="1"/>
      </xdr:nvSpPr>
      <xdr:spPr>
        <a:xfrm>
          <a:off x="5397955" y="6781800"/>
          <a:ext cx="523874" cy="238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247651</xdr:colOff>
      <xdr:row>42</xdr:row>
      <xdr:rowOff>0</xdr:rowOff>
    </xdr:from>
    <xdr:ext cx="495300" cy="276224"/>
    <xdr:sp macro="" textlink="">
      <xdr:nvSpPr>
        <xdr:cNvPr id="30" name="ZoneTexte 29"/>
        <xdr:cNvSpPr txBox="1"/>
      </xdr:nvSpPr>
      <xdr:spPr>
        <a:xfrm>
          <a:off x="6115051" y="6781800"/>
          <a:ext cx="495300" cy="2762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161926</xdr:colOff>
      <xdr:row>42</xdr:row>
      <xdr:rowOff>0</xdr:rowOff>
    </xdr:from>
    <xdr:ext cx="504824" cy="228599"/>
    <xdr:sp macro="" textlink="">
      <xdr:nvSpPr>
        <xdr:cNvPr id="31" name="ZoneTexte 30"/>
        <xdr:cNvSpPr txBox="1"/>
      </xdr:nvSpPr>
      <xdr:spPr>
        <a:xfrm>
          <a:off x="6813097" y="6781800"/>
          <a:ext cx="504824" cy="2285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581024</xdr:colOff>
      <xdr:row>42</xdr:row>
      <xdr:rowOff>0</xdr:rowOff>
    </xdr:from>
    <xdr:ext cx="533401" cy="228600"/>
    <xdr:sp macro="" textlink="">
      <xdr:nvSpPr>
        <xdr:cNvPr id="32" name="ZoneTexte 31"/>
        <xdr:cNvSpPr txBox="1"/>
      </xdr:nvSpPr>
      <xdr:spPr>
        <a:xfrm>
          <a:off x="4097110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581024</xdr:colOff>
      <xdr:row>42</xdr:row>
      <xdr:rowOff>0</xdr:rowOff>
    </xdr:from>
    <xdr:ext cx="533401" cy="228600"/>
    <xdr:sp macro="" textlink="">
      <xdr:nvSpPr>
        <xdr:cNvPr id="33" name="ZoneTexte 32"/>
        <xdr:cNvSpPr txBox="1"/>
      </xdr:nvSpPr>
      <xdr:spPr>
        <a:xfrm>
          <a:off x="4880881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581024</xdr:colOff>
      <xdr:row>42</xdr:row>
      <xdr:rowOff>0</xdr:rowOff>
    </xdr:from>
    <xdr:ext cx="533401" cy="228600"/>
    <xdr:sp macro="" textlink="">
      <xdr:nvSpPr>
        <xdr:cNvPr id="34" name="ZoneTexte 33"/>
        <xdr:cNvSpPr txBox="1"/>
      </xdr:nvSpPr>
      <xdr:spPr>
        <a:xfrm>
          <a:off x="5664653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581024</xdr:colOff>
      <xdr:row>42</xdr:row>
      <xdr:rowOff>0</xdr:rowOff>
    </xdr:from>
    <xdr:ext cx="533401" cy="228600"/>
    <xdr:sp macro="" textlink="">
      <xdr:nvSpPr>
        <xdr:cNvPr id="35" name="ZoneTexte 34"/>
        <xdr:cNvSpPr txBox="1"/>
      </xdr:nvSpPr>
      <xdr:spPr>
        <a:xfrm>
          <a:off x="6448424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581024</xdr:colOff>
      <xdr:row>42</xdr:row>
      <xdr:rowOff>0</xdr:rowOff>
    </xdr:from>
    <xdr:ext cx="533401" cy="228600"/>
    <xdr:sp macro="" textlink="">
      <xdr:nvSpPr>
        <xdr:cNvPr id="36" name="ZoneTexte 35"/>
        <xdr:cNvSpPr txBox="1"/>
      </xdr:nvSpPr>
      <xdr:spPr>
        <a:xfrm>
          <a:off x="7232195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8</xdr:col>
      <xdr:colOff>581024</xdr:colOff>
      <xdr:row>42</xdr:row>
      <xdr:rowOff>0</xdr:rowOff>
    </xdr:from>
    <xdr:ext cx="533401" cy="228600"/>
    <xdr:sp macro="" textlink="">
      <xdr:nvSpPr>
        <xdr:cNvPr id="37" name="ZoneTexte 36"/>
        <xdr:cNvSpPr txBox="1"/>
      </xdr:nvSpPr>
      <xdr:spPr>
        <a:xfrm>
          <a:off x="8059510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9</xdr:col>
      <xdr:colOff>581024</xdr:colOff>
      <xdr:row>42</xdr:row>
      <xdr:rowOff>0</xdr:rowOff>
    </xdr:from>
    <xdr:ext cx="533401" cy="228600"/>
    <xdr:sp macro="" textlink="">
      <xdr:nvSpPr>
        <xdr:cNvPr id="38" name="ZoneTexte 37"/>
        <xdr:cNvSpPr txBox="1"/>
      </xdr:nvSpPr>
      <xdr:spPr>
        <a:xfrm>
          <a:off x="8886824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10</xdr:col>
      <xdr:colOff>581024</xdr:colOff>
      <xdr:row>42</xdr:row>
      <xdr:rowOff>0</xdr:rowOff>
    </xdr:from>
    <xdr:ext cx="533401" cy="228600"/>
    <xdr:sp macro="" textlink="">
      <xdr:nvSpPr>
        <xdr:cNvPr id="39" name="ZoneTexte 38"/>
        <xdr:cNvSpPr txBox="1"/>
      </xdr:nvSpPr>
      <xdr:spPr>
        <a:xfrm>
          <a:off x="97141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2</xdr:col>
      <xdr:colOff>581024</xdr:colOff>
      <xdr:row>42</xdr:row>
      <xdr:rowOff>0</xdr:rowOff>
    </xdr:from>
    <xdr:ext cx="533401" cy="228600"/>
    <xdr:sp macro="" textlink="">
      <xdr:nvSpPr>
        <xdr:cNvPr id="40" name="ZoneTexte 39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514350</xdr:colOff>
      <xdr:row>42</xdr:row>
      <xdr:rowOff>0</xdr:rowOff>
    </xdr:from>
    <xdr:ext cx="504825" cy="238126"/>
    <xdr:sp macro="" textlink="">
      <xdr:nvSpPr>
        <xdr:cNvPr id="41" name="ZoneTexte 40"/>
        <xdr:cNvSpPr txBox="1"/>
      </xdr:nvSpPr>
      <xdr:spPr>
        <a:xfrm>
          <a:off x="4030436" y="6781800"/>
          <a:ext cx="504825" cy="238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438151</xdr:colOff>
      <xdr:row>42</xdr:row>
      <xdr:rowOff>0</xdr:rowOff>
    </xdr:from>
    <xdr:ext cx="495300" cy="219076"/>
    <xdr:sp macro="" textlink="">
      <xdr:nvSpPr>
        <xdr:cNvPr id="42" name="ZoneTexte 41"/>
        <xdr:cNvSpPr txBox="1"/>
      </xdr:nvSpPr>
      <xdr:spPr>
        <a:xfrm>
          <a:off x="4738008" y="6781800"/>
          <a:ext cx="4953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314326</xdr:colOff>
      <xdr:row>42</xdr:row>
      <xdr:rowOff>0</xdr:rowOff>
    </xdr:from>
    <xdr:ext cx="523874" cy="238125"/>
    <xdr:sp macro="" textlink="">
      <xdr:nvSpPr>
        <xdr:cNvPr id="43" name="ZoneTexte 42"/>
        <xdr:cNvSpPr txBox="1"/>
      </xdr:nvSpPr>
      <xdr:spPr>
        <a:xfrm>
          <a:off x="5397955" y="6781800"/>
          <a:ext cx="523874" cy="238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247651</xdr:colOff>
      <xdr:row>42</xdr:row>
      <xdr:rowOff>0</xdr:rowOff>
    </xdr:from>
    <xdr:ext cx="495300" cy="276224"/>
    <xdr:sp macro="" textlink="">
      <xdr:nvSpPr>
        <xdr:cNvPr id="44" name="ZoneTexte 43"/>
        <xdr:cNvSpPr txBox="1"/>
      </xdr:nvSpPr>
      <xdr:spPr>
        <a:xfrm>
          <a:off x="6115051" y="6781800"/>
          <a:ext cx="495300" cy="2762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161926</xdr:colOff>
      <xdr:row>42</xdr:row>
      <xdr:rowOff>0</xdr:rowOff>
    </xdr:from>
    <xdr:ext cx="504824" cy="228599"/>
    <xdr:sp macro="" textlink="">
      <xdr:nvSpPr>
        <xdr:cNvPr id="45" name="ZoneTexte 44"/>
        <xdr:cNvSpPr txBox="1"/>
      </xdr:nvSpPr>
      <xdr:spPr>
        <a:xfrm>
          <a:off x="6813097" y="6781800"/>
          <a:ext cx="504824" cy="2285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581024</xdr:colOff>
      <xdr:row>42</xdr:row>
      <xdr:rowOff>0</xdr:rowOff>
    </xdr:from>
    <xdr:ext cx="533401" cy="228600"/>
    <xdr:sp macro="" textlink="">
      <xdr:nvSpPr>
        <xdr:cNvPr id="46" name="ZoneTexte 45"/>
        <xdr:cNvSpPr txBox="1"/>
      </xdr:nvSpPr>
      <xdr:spPr>
        <a:xfrm>
          <a:off x="4097110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581024</xdr:colOff>
      <xdr:row>42</xdr:row>
      <xdr:rowOff>0</xdr:rowOff>
    </xdr:from>
    <xdr:ext cx="533401" cy="228600"/>
    <xdr:sp macro="" textlink="">
      <xdr:nvSpPr>
        <xdr:cNvPr id="47" name="ZoneTexte 46"/>
        <xdr:cNvSpPr txBox="1"/>
      </xdr:nvSpPr>
      <xdr:spPr>
        <a:xfrm>
          <a:off x="4880881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581024</xdr:colOff>
      <xdr:row>42</xdr:row>
      <xdr:rowOff>0</xdr:rowOff>
    </xdr:from>
    <xdr:ext cx="533401" cy="228600"/>
    <xdr:sp macro="" textlink="">
      <xdr:nvSpPr>
        <xdr:cNvPr id="48" name="ZoneTexte 47"/>
        <xdr:cNvSpPr txBox="1"/>
      </xdr:nvSpPr>
      <xdr:spPr>
        <a:xfrm>
          <a:off x="5664653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581024</xdr:colOff>
      <xdr:row>42</xdr:row>
      <xdr:rowOff>0</xdr:rowOff>
    </xdr:from>
    <xdr:ext cx="533401" cy="228600"/>
    <xdr:sp macro="" textlink="">
      <xdr:nvSpPr>
        <xdr:cNvPr id="49" name="ZoneTexte 48"/>
        <xdr:cNvSpPr txBox="1"/>
      </xdr:nvSpPr>
      <xdr:spPr>
        <a:xfrm>
          <a:off x="6448424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581024</xdr:colOff>
      <xdr:row>42</xdr:row>
      <xdr:rowOff>0</xdr:rowOff>
    </xdr:from>
    <xdr:ext cx="533401" cy="228600"/>
    <xdr:sp macro="" textlink="">
      <xdr:nvSpPr>
        <xdr:cNvPr id="50" name="ZoneTexte 49"/>
        <xdr:cNvSpPr txBox="1"/>
      </xdr:nvSpPr>
      <xdr:spPr>
        <a:xfrm>
          <a:off x="7232195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8</xdr:col>
      <xdr:colOff>581024</xdr:colOff>
      <xdr:row>42</xdr:row>
      <xdr:rowOff>0</xdr:rowOff>
    </xdr:from>
    <xdr:ext cx="533401" cy="228600"/>
    <xdr:sp macro="" textlink="">
      <xdr:nvSpPr>
        <xdr:cNvPr id="51" name="ZoneTexte 50"/>
        <xdr:cNvSpPr txBox="1"/>
      </xdr:nvSpPr>
      <xdr:spPr>
        <a:xfrm>
          <a:off x="8059510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9</xdr:col>
      <xdr:colOff>581024</xdr:colOff>
      <xdr:row>42</xdr:row>
      <xdr:rowOff>0</xdr:rowOff>
    </xdr:from>
    <xdr:ext cx="533401" cy="228600"/>
    <xdr:sp macro="" textlink="">
      <xdr:nvSpPr>
        <xdr:cNvPr id="52" name="ZoneTexte 51"/>
        <xdr:cNvSpPr txBox="1"/>
      </xdr:nvSpPr>
      <xdr:spPr>
        <a:xfrm>
          <a:off x="8886824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10</xdr:col>
      <xdr:colOff>581024</xdr:colOff>
      <xdr:row>42</xdr:row>
      <xdr:rowOff>0</xdr:rowOff>
    </xdr:from>
    <xdr:ext cx="533401" cy="228600"/>
    <xdr:sp macro="" textlink="">
      <xdr:nvSpPr>
        <xdr:cNvPr id="53" name="ZoneTexte 52"/>
        <xdr:cNvSpPr txBox="1"/>
      </xdr:nvSpPr>
      <xdr:spPr>
        <a:xfrm>
          <a:off x="97141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2</xdr:col>
      <xdr:colOff>581024</xdr:colOff>
      <xdr:row>42</xdr:row>
      <xdr:rowOff>0</xdr:rowOff>
    </xdr:from>
    <xdr:ext cx="533401" cy="228600"/>
    <xdr:sp macro="" textlink="">
      <xdr:nvSpPr>
        <xdr:cNvPr id="54" name="ZoneTexte 53"/>
        <xdr:cNvSpPr txBox="1"/>
      </xdr:nvSpPr>
      <xdr:spPr>
        <a:xfrm>
          <a:off x="3313338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514350</xdr:colOff>
      <xdr:row>42</xdr:row>
      <xdr:rowOff>0</xdr:rowOff>
    </xdr:from>
    <xdr:ext cx="504825" cy="238126"/>
    <xdr:sp macro="" textlink="">
      <xdr:nvSpPr>
        <xdr:cNvPr id="55" name="ZoneTexte 54"/>
        <xdr:cNvSpPr txBox="1"/>
      </xdr:nvSpPr>
      <xdr:spPr>
        <a:xfrm>
          <a:off x="4030436" y="6945086"/>
          <a:ext cx="504825" cy="238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438151</xdr:colOff>
      <xdr:row>42</xdr:row>
      <xdr:rowOff>0</xdr:rowOff>
    </xdr:from>
    <xdr:ext cx="495300" cy="219076"/>
    <xdr:sp macro="" textlink="">
      <xdr:nvSpPr>
        <xdr:cNvPr id="56" name="ZoneTexte 55"/>
        <xdr:cNvSpPr txBox="1"/>
      </xdr:nvSpPr>
      <xdr:spPr>
        <a:xfrm>
          <a:off x="4738008" y="6945086"/>
          <a:ext cx="4953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314326</xdr:colOff>
      <xdr:row>42</xdr:row>
      <xdr:rowOff>0</xdr:rowOff>
    </xdr:from>
    <xdr:ext cx="523874" cy="238125"/>
    <xdr:sp macro="" textlink="">
      <xdr:nvSpPr>
        <xdr:cNvPr id="57" name="ZoneTexte 56"/>
        <xdr:cNvSpPr txBox="1"/>
      </xdr:nvSpPr>
      <xdr:spPr>
        <a:xfrm>
          <a:off x="5397955" y="6945086"/>
          <a:ext cx="523874" cy="238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247651</xdr:colOff>
      <xdr:row>42</xdr:row>
      <xdr:rowOff>0</xdr:rowOff>
    </xdr:from>
    <xdr:ext cx="495300" cy="276224"/>
    <xdr:sp macro="" textlink="">
      <xdr:nvSpPr>
        <xdr:cNvPr id="58" name="ZoneTexte 57"/>
        <xdr:cNvSpPr txBox="1"/>
      </xdr:nvSpPr>
      <xdr:spPr>
        <a:xfrm>
          <a:off x="6115051" y="6945086"/>
          <a:ext cx="495300" cy="2762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161926</xdr:colOff>
      <xdr:row>42</xdr:row>
      <xdr:rowOff>0</xdr:rowOff>
    </xdr:from>
    <xdr:ext cx="504824" cy="228599"/>
    <xdr:sp macro="" textlink="">
      <xdr:nvSpPr>
        <xdr:cNvPr id="59" name="ZoneTexte 58"/>
        <xdr:cNvSpPr txBox="1"/>
      </xdr:nvSpPr>
      <xdr:spPr>
        <a:xfrm>
          <a:off x="6813097" y="6945086"/>
          <a:ext cx="504824" cy="2285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581024</xdr:colOff>
      <xdr:row>42</xdr:row>
      <xdr:rowOff>0</xdr:rowOff>
    </xdr:from>
    <xdr:ext cx="533401" cy="228600"/>
    <xdr:sp macro="" textlink="">
      <xdr:nvSpPr>
        <xdr:cNvPr id="60" name="ZoneTexte 59"/>
        <xdr:cNvSpPr txBox="1"/>
      </xdr:nvSpPr>
      <xdr:spPr>
        <a:xfrm>
          <a:off x="4097110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581024</xdr:colOff>
      <xdr:row>42</xdr:row>
      <xdr:rowOff>0</xdr:rowOff>
    </xdr:from>
    <xdr:ext cx="533401" cy="228600"/>
    <xdr:sp macro="" textlink="">
      <xdr:nvSpPr>
        <xdr:cNvPr id="61" name="ZoneTexte 60"/>
        <xdr:cNvSpPr txBox="1"/>
      </xdr:nvSpPr>
      <xdr:spPr>
        <a:xfrm>
          <a:off x="4880881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581024</xdr:colOff>
      <xdr:row>42</xdr:row>
      <xdr:rowOff>0</xdr:rowOff>
    </xdr:from>
    <xdr:ext cx="533401" cy="228600"/>
    <xdr:sp macro="" textlink="">
      <xdr:nvSpPr>
        <xdr:cNvPr id="62" name="ZoneTexte 61"/>
        <xdr:cNvSpPr txBox="1"/>
      </xdr:nvSpPr>
      <xdr:spPr>
        <a:xfrm>
          <a:off x="5664653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581024</xdr:colOff>
      <xdr:row>42</xdr:row>
      <xdr:rowOff>0</xdr:rowOff>
    </xdr:from>
    <xdr:ext cx="533401" cy="228600"/>
    <xdr:sp macro="" textlink="">
      <xdr:nvSpPr>
        <xdr:cNvPr id="63" name="ZoneTexte 62"/>
        <xdr:cNvSpPr txBox="1"/>
      </xdr:nvSpPr>
      <xdr:spPr>
        <a:xfrm>
          <a:off x="6448424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581024</xdr:colOff>
      <xdr:row>42</xdr:row>
      <xdr:rowOff>0</xdr:rowOff>
    </xdr:from>
    <xdr:ext cx="533401" cy="228600"/>
    <xdr:sp macro="" textlink="">
      <xdr:nvSpPr>
        <xdr:cNvPr id="64" name="ZoneTexte 63"/>
        <xdr:cNvSpPr txBox="1"/>
      </xdr:nvSpPr>
      <xdr:spPr>
        <a:xfrm>
          <a:off x="7232195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8</xdr:col>
      <xdr:colOff>581024</xdr:colOff>
      <xdr:row>42</xdr:row>
      <xdr:rowOff>0</xdr:rowOff>
    </xdr:from>
    <xdr:ext cx="533401" cy="228600"/>
    <xdr:sp macro="" textlink="">
      <xdr:nvSpPr>
        <xdr:cNvPr id="65" name="ZoneTexte 64"/>
        <xdr:cNvSpPr txBox="1"/>
      </xdr:nvSpPr>
      <xdr:spPr>
        <a:xfrm>
          <a:off x="8059510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9</xdr:col>
      <xdr:colOff>581024</xdr:colOff>
      <xdr:row>42</xdr:row>
      <xdr:rowOff>0</xdr:rowOff>
    </xdr:from>
    <xdr:ext cx="533401" cy="228600"/>
    <xdr:sp macro="" textlink="">
      <xdr:nvSpPr>
        <xdr:cNvPr id="66" name="ZoneTexte 65"/>
        <xdr:cNvSpPr txBox="1"/>
      </xdr:nvSpPr>
      <xdr:spPr>
        <a:xfrm>
          <a:off x="8886824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10</xdr:col>
      <xdr:colOff>581024</xdr:colOff>
      <xdr:row>42</xdr:row>
      <xdr:rowOff>0</xdr:rowOff>
    </xdr:from>
    <xdr:ext cx="533401" cy="228600"/>
    <xdr:sp macro="" textlink="">
      <xdr:nvSpPr>
        <xdr:cNvPr id="67" name="ZoneTexte 66"/>
        <xdr:cNvSpPr txBox="1"/>
      </xdr:nvSpPr>
      <xdr:spPr>
        <a:xfrm>
          <a:off x="9714138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2</xdr:col>
      <xdr:colOff>581024</xdr:colOff>
      <xdr:row>42</xdr:row>
      <xdr:rowOff>0</xdr:rowOff>
    </xdr:from>
    <xdr:ext cx="533401" cy="228600"/>
    <xdr:sp macro="" textlink="">
      <xdr:nvSpPr>
        <xdr:cNvPr id="68" name="ZoneTexte 67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514350</xdr:colOff>
      <xdr:row>42</xdr:row>
      <xdr:rowOff>0</xdr:rowOff>
    </xdr:from>
    <xdr:ext cx="504825" cy="238126"/>
    <xdr:sp macro="" textlink="">
      <xdr:nvSpPr>
        <xdr:cNvPr id="69" name="ZoneTexte 68"/>
        <xdr:cNvSpPr txBox="1"/>
      </xdr:nvSpPr>
      <xdr:spPr>
        <a:xfrm>
          <a:off x="4030436" y="6781800"/>
          <a:ext cx="504825" cy="238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438151</xdr:colOff>
      <xdr:row>42</xdr:row>
      <xdr:rowOff>0</xdr:rowOff>
    </xdr:from>
    <xdr:ext cx="495300" cy="219076"/>
    <xdr:sp macro="" textlink="">
      <xdr:nvSpPr>
        <xdr:cNvPr id="70" name="ZoneTexte 69"/>
        <xdr:cNvSpPr txBox="1"/>
      </xdr:nvSpPr>
      <xdr:spPr>
        <a:xfrm>
          <a:off x="4738008" y="6781800"/>
          <a:ext cx="4953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314326</xdr:colOff>
      <xdr:row>42</xdr:row>
      <xdr:rowOff>0</xdr:rowOff>
    </xdr:from>
    <xdr:ext cx="523874" cy="238125"/>
    <xdr:sp macro="" textlink="">
      <xdr:nvSpPr>
        <xdr:cNvPr id="71" name="ZoneTexte 70"/>
        <xdr:cNvSpPr txBox="1"/>
      </xdr:nvSpPr>
      <xdr:spPr>
        <a:xfrm>
          <a:off x="5397955" y="6781800"/>
          <a:ext cx="523874" cy="238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247651</xdr:colOff>
      <xdr:row>42</xdr:row>
      <xdr:rowOff>0</xdr:rowOff>
    </xdr:from>
    <xdr:ext cx="495300" cy="276224"/>
    <xdr:sp macro="" textlink="">
      <xdr:nvSpPr>
        <xdr:cNvPr id="72" name="ZoneTexte 71"/>
        <xdr:cNvSpPr txBox="1"/>
      </xdr:nvSpPr>
      <xdr:spPr>
        <a:xfrm>
          <a:off x="6115051" y="6781800"/>
          <a:ext cx="495300" cy="2762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161926</xdr:colOff>
      <xdr:row>42</xdr:row>
      <xdr:rowOff>0</xdr:rowOff>
    </xdr:from>
    <xdr:ext cx="504824" cy="228599"/>
    <xdr:sp macro="" textlink="">
      <xdr:nvSpPr>
        <xdr:cNvPr id="73" name="ZoneTexte 72"/>
        <xdr:cNvSpPr txBox="1"/>
      </xdr:nvSpPr>
      <xdr:spPr>
        <a:xfrm>
          <a:off x="6813097" y="6781800"/>
          <a:ext cx="504824" cy="2285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581024</xdr:colOff>
      <xdr:row>42</xdr:row>
      <xdr:rowOff>0</xdr:rowOff>
    </xdr:from>
    <xdr:ext cx="533401" cy="228600"/>
    <xdr:sp macro="" textlink="">
      <xdr:nvSpPr>
        <xdr:cNvPr id="74" name="ZoneTexte 73"/>
        <xdr:cNvSpPr txBox="1"/>
      </xdr:nvSpPr>
      <xdr:spPr>
        <a:xfrm>
          <a:off x="4097110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581024</xdr:colOff>
      <xdr:row>42</xdr:row>
      <xdr:rowOff>0</xdr:rowOff>
    </xdr:from>
    <xdr:ext cx="533401" cy="228600"/>
    <xdr:sp macro="" textlink="">
      <xdr:nvSpPr>
        <xdr:cNvPr id="75" name="ZoneTexte 74"/>
        <xdr:cNvSpPr txBox="1"/>
      </xdr:nvSpPr>
      <xdr:spPr>
        <a:xfrm>
          <a:off x="4880881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581024</xdr:colOff>
      <xdr:row>42</xdr:row>
      <xdr:rowOff>0</xdr:rowOff>
    </xdr:from>
    <xdr:ext cx="533401" cy="228600"/>
    <xdr:sp macro="" textlink="">
      <xdr:nvSpPr>
        <xdr:cNvPr id="76" name="ZoneTexte 75"/>
        <xdr:cNvSpPr txBox="1"/>
      </xdr:nvSpPr>
      <xdr:spPr>
        <a:xfrm>
          <a:off x="5664653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581024</xdr:colOff>
      <xdr:row>42</xdr:row>
      <xdr:rowOff>0</xdr:rowOff>
    </xdr:from>
    <xdr:ext cx="533401" cy="228600"/>
    <xdr:sp macro="" textlink="">
      <xdr:nvSpPr>
        <xdr:cNvPr id="77" name="ZoneTexte 76"/>
        <xdr:cNvSpPr txBox="1"/>
      </xdr:nvSpPr>
      <xdr:spPr>
        <a:xfrm>
          <a:off x="6448424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581024</xdr:colOff>
      <xdr:row>42</xdr:row>
      <xdr:rowOff>0</xdr:rowOff>
    </xdr:from>
    <xdr:ext cx="533401" cy="228600"/>
    <xdr:sp macro="" textlink="">
      <xdr:nvSpPr>
        <xdr:cNvPr id="78" name="ZoneTexte 77"/>
        <xdr:cNvSpPr txBox="1"/>
      </xdr:nvSpPr>
      <xdr:spPr>
        <a:xfrm>
          <a:off x="7232195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8</xdr:col>
      <xdr:colOff>581024</xdr:colOff>
      <xdr:row>42</xdr:row>
      <xdr:rowOff>0</xdr:rowOff>
    </xdr:from>
    <xdr:ext cx="533401" cy="228600"/>
    <xdr:sp macro="" textlink="">
      <xdr:nvSpPr>
        <xdr:cNvPr id="79" name="ZoneTexte 78"/>
        <xdr:cNvSpPr txBox="1"/>
      </xdr:nvSpPr>
      <xdr:spPr>
        <a:xfrm>
          <a:off x="8059510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9</xdr:col>
      <xdr:colOff>581024</xdr:colOff>
      <xdr:row>42</xdr:row>
      <xdr:rowOff>0</xdr:rowOff>
    </xdr:from>
    <xdr:ext cx="533401" cy="228600"/>
    <xdr:sp macro="" textlink="">
      <xdr:nvSpPr>
        <xdr:cNvPr id="80" name="ZoneTexte 79"/>
        <xdr:cNvSpPr txBox="1"/>
      </xdr:nvSpPr>
      <xdr:spPr>
        <a:xfrm>
          <a:off x="8886824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10</xdr:col>
      <xdr:colOff>581024</xdr:colOff>
      <xdr:row>42</xdr:row>
      <xdr:rowOff>0</xdr:rowOff>
    </xdr:from>
    <xdr:ext cx="533401" cy="228600"/>
    <xdr:sp macro="" textlink="">
      <xdr:nvSpPr>
        <xdr:cNvPr id="81" name="ZoneTexte 80"/>
        <xdr:cNvSpPr txBox="1"/>
      </xdr:nvSpPr>
      <xdr:spPr>
        <a:xfrm>
          <a:off x="97141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2</xdr:col>
      <xdr:colOff>581024</xdr:colOff>
      <xdr:row>42</xdr:row>
      <xdr:rowOff>0</xdr:rowOff>
    </xdr:from>
    <xdr:ext cx="533401" cy="228600"/>
    <xdr:sp macro="" textlink="">
      <xdr:nvSpPr>
        <xdr:cNvPr id="82" name="ZoneTexte 81"/>
        <xdr:cNvSpPr txBox="1"/>
      </xdr:nvSpPr>
      <xdr:spPr>
        <a:xfrm>
          <a:off x="3313338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514350</xdr:colOff>
      <xdr:row>42</xdr:row>
      <xdr:rowOff>0</xdr:rowOff>
    </xdr:from>
    <xdr:ext cx="504825" cy="238126"/>
    <xdr:sp macro="" textlink="">
      <xdr:nvSpPr>
        <xdr:cNvPr id="83" name="ZoneTexte 82"/>
        <xdr:cNvSpPr txBox="1"/>
      </xdr:nvSpPr>
      <xdr:spPr>
        <a:xfrm>
          <a:off x="4030436" y="6945086"/>
          <a:ext cx="504825" cy="238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438151</xdr:colOff>
      <xdr:row>42</xdr:row>
      <xdr:rowOff>0</xdr:rowOff>
    </xdr:from>
    <xdr:ext cx="495300" cy="219076"/>
    <xdr:sp macro="" textlink="">
      <xdr:nvSpPr>
        <xdr:cNvPr id="84" name="ZoneTexte 83"/>
        <xdr:cNvSpPr txBox="1"/>
      </xdr:nvSpPr>
      <xdr:spPr>
        <a:xfrm>
          <a:off x="4738008" y="6945086"/>
          <a:ext cx="4953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314326</xdr:colOff>
      <xdr:row>42</xdr:row>
      <xdr:rowOff>0</xdr:rowOff>
    </xdr:from>
    <xdr:ext cx="523874" cy="238125"/>
    <xdr:sp macro="" textlink="">
      <xdr:nvSpPr>
        <xdr:cNvPr id="85" name="ZoneTexte 84"/>
        <xdr:cNvSpPr txBox="1"/>
      </xdr:nvSpPr>
      <xdr:spPr>
        <a:xfrm>
          <a:off x="5397955" y="6945086"/>
          <a:ext cx="523874" cy="238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247651</xdr:colOff>
      <xdr:row>42</xdr:row>
      <xdr:rowOff>0</xdr:rowOff>
    </xdr:from>
    <xdr:ext cx="495300" cy="276224"/>
    <xdr:sp macro="" textlink="">
      <xdr:nvSpPr>
        <xdr:cNvPr id="86" name="ZoneTexte 85"/>
        <xdr:cNvSpPr txBox="1"/>
      </xdr:nvSpPr>
      <xdr:spPr>
        <a:xfrm>
          <a:off x="6115051" y="6945086"/>
          <a:ext cx="495300" cy="2762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161926</xdr:colOff>
      <xdr:row>42</xdr:row>
      <xdr:rowOff>0</xdr:rowOff>
    </xdr:from>
    <xdr:ext cx="504824" cy="228599"/>
    <xdr:sp macro="" textlink="">
      <xdr:nvSpPr>
        <xdr:cNvPr id="87" name="ZoneTexte 86"/>
        <xdr:cNvSpPr txBox="1"/>
      </xdr:nvSpPr>
      <xdr:spPr>
        <a:xfrm>
          <a:off x="6813097" y="6945086"/>
          <a:ext cx="504824" cy="2285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581024</xdr:colOff>
      <xdr:row>42</xdr:row>
      <xdr:rowOff>0</xdr:rowOff>
    </xdr:from>
    <xdr:ext cx="533401" cy="228600"/>
    <xdr:sp macro="" textlink="">
      <xdr:nvSpPr>
        <xdr:cNvPr id="88" name="ZoneTexte 87"/>
        <xdr:cNvSpPr txBox="1"/>
      </xdr:nvSpPr>
      <xdr:spPr>
        <a:xfrm>
          <a:off x="4097110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581024</xdr:colOff>
      <xdr:row>42</xdr:row>
      <xdr:rowOff>0</xdr:rowOff>
    </xdr:from>
    <xdr:ext cx="533401" cy="228600"/>
    <xdr:sp macro="" textlink="">
      <xdr:nvSpPr>
        <xdr:cNvPr id="89" name="ZoneTexte 88"/>
        <xdr:cNvSpPr txBox="1"/>
      </xdr:nvSpPr>
      <xdr:spPr>
        <a:xfrm>
          <a:off x="4880881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581024</xdr:colOff>
      <xdr:row>42</xdr:row>
      <xdr:rowOff>0</xdr:rowOff>
    </xdr:from>
    <xdr:ext cx="533401" cy="228600"/>
    <xdr:sp macro="" textlink="">
      <xdr:nvSpPr>
        <xdr:cNvPr id="90" name="ZoneTexte 89"/>
        <xdr:cNvSpPr txBox="1"/>
      </xdr:nvSpPr>
      <xdr:spPr>
        <a:xfrm>
          <a:off x="5664653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581024</xdr:colOff>
      <xdr:row>42</xdr:row>
      <xdr:rowOff>0</xdr:rowOff>
    </xdr:from>
    <xdr:ext cx="533401" cy="228600"/>
    <xdr:sp macro="" textlink="">
      <xdr:nvSpPr>
        <xdr:cNvPr id="91" name="ZoneTexte 90"/>
        <xdr:cNvSpPr txBox="1"/>
      </xdr:nvSpPr>
      <xdr:spPr>
        <a:xfrm>
          <a:off x="6448424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581024</xdr:colOff>
      <xdr:row>42</xdr:row>
      <xdr:rowOff>0</xdr:rowOff>
    </xdr:from>
    <xdr:ext cx="533401" cy="228600"/>
    <xdr:sp macro="" textlink="">
      <xdr:nvSpPr>
        <xdr:cNvPr id="92" name="ZoneTexte 91"/>
        <xdr:cNvSpPr txBox="1"/>
      </xdr:nvSpPr>
      <xdr:spPr>
        <a:xfrm>
          <a:off x="7232195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8</xdr:col>
      <xdr:colOff>581024</xdr:colOff>
      <xdr:row>42</xdr:row>
      <xdr:rowOff>0</xdr:rowOff>
    </xdr:from>
    <xdr:ext cx="533401" cy="228600"/>
    <xdr:sp macro="" textlink="">
      <xdr:nvSpPr>
        <xdr:cNvPr id="93" name="ZoneTexte 92"/>
        <xdr:cNvSpPr txBox="1"/>
      </xdr:nvSpPr>
      <xdr:spPr>
        <a:xfrm>
          <a:off x="8059510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9</xdr:col>
      <xdr:colOff>581024</xdr:colOff>
      <xdr:row>42</xdr:row>
      <xdr:rowOff>0</xdr:rowOff>
    </xdr:from>
    <xdr:ext cx="533401" cy="228600"/>
    <xdr:sp macro="" textlink="">
      <xdr:nvSpPr>
        <xdr:cNvPr id="94" name="ZoneTexte 93"/>
        <xdr:cNvSpPr txBox="1"/>
      </xdr:nvSpPr>
      <xdr:spPr>
        <a:xfrm>
          <a:off x="8886824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10</xdr:col>
      <xdr:colOff>581024</xdr:colOff>
      <xdr:row>42</xdr:row>
      <xdr:rowOff>0</xdr:rowOff>
    </xdr:from>
    <xdr:ext cx="533401" cy="228600"/>
    <xdr:sp macro="" textlink="">
      <xdr:nvSpPr>
        <xdr:cNvPr id="95" name="ZoneTexte 94"/>
        <xdr:cNvSpPr txBox="1"/>
      </xdr:nvSpPr>
      <xdr:spPr>
        <a:xfrm>
          <a:off x="9714138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2</xdr:col>
      <xdr:colOff>581024</xdr:colOff>
      <xdr:row>42</xdr:row>
      <xdr:rowOff>0</xdr:rowOff>
    </xdr:from>
    <xdr:ext cx="533401" cy="228600"/>
    <xdr:sp macro="" textlink="">
      <xdr:nvSpPr>
        <xdr:cNvPr id="96" name="ZoneTexte 95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514350</xdr:colOff>
      <xdr:row>42</xdr:row>
      <xdr:rowOff>0</xdr:rowOff>
    </xdr:from>
    <xdr:ext cx="504825" cy="238126"/>
    <xdr:sp macro="" textlink="">
      <xdr:nvSpPr>
        <xdr:cNvPr id="97" name="ZoneTexte 96"/>
        <xdr:cNvSpPr txBox="1"/>
      </xdr:nvSpPr>
      <xdr:spPr>
        <a:xfrm>
          <a:off x="4030436" y="6781800"/>
          <a:ext cx="504825" cy="238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438151</xdr:colOff>
      <xdr:row>42</xdr:row>
      <xdr:rowOff>0</xdr:rowOff>
    </xdr:from>
    <xdr:ext cx="495300" cy="219076"/>
    <xdr:sp macro="" textlink="">
      <xdr:nvSpPr>
        <xdr:cNvPr id="98" name="ZoneTexte 97"/>
        <xdr:cNvSpPr txBox="1"/>
      </xdr:nvSpPr>
      <xdr:spPr>
        <a:xfrm>
          <a:off x="4738008" y="6781800"/>
          <a:ext cx="4953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314326</xdr:colOff>
      <xdr:row>42</xdr:row>
      <xdr:rowOff>0</xdr:rowOff>
    </xdr:from>
    <xdr:ext cx="523874" cy="238125"/>
    <xdr:sp macro="" textlink="">
      <xdr:nvSpPr>
        <xdr:cNvPr id="99" name="ZoneTexte 98"/>
        <xdr:cNvSpPr txBox="1"/>
      </xdr:nvSpPr>
      <xdr:spPr>
        <a:xfrm>
          <a:off x="5397955" y="6781800"/>
          <a:ext cx="523874" cy="238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247651</xdr:colOff>
      <xdr:row>42</xdr:row>
      <xdr:rowOff>0</xdr:rowOff>
    </xdr:from>
    <xdr:ext cx="495300" cy="276224"/>
    <xdr:sp macro="" textlink="">
      <xdr:nvSpPr>
        <xdr:cNvPr id="100" name="ZoneTexte 99"/>
        <xdr:cNvSpPr txBox="1"/>
      </xdr:nvSpPr>
      <xdr:spPr>
        <a:xfrm>
          <a:off x="6115051" y="6781800"/>
          <a:ext cx="495300" cy="2762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161926</xdr:colOff>
      <xdr:row>42</xdr:row>
      <xdr:rowOff>0</xdr:rowOff>
    </xdr:from>
    <xdr:ext cx="504824" cy="228599"/>
    <xdr:sp macro="" textlink="">
      <xdr:nvSpPr>
        <xdr:cNvPr id="101" name="ZoneTexte 100"/>
        <xdr:cNvSpPr txBox="1"/>
      </xdr:nvSpPr>
      <xdr:spPr>
        <a:xfrm>
          <a:off x="6813097" y="6781800"/>
          <a:ext cx="504824" cy="2285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581024</xdr:colOff>
      <xdr:row>42</xdr:row>
      <xdr:rowOff>0</xdr:rowOff>
    </xdr:from>
    <xdr:ext cx="533401" cy="228600"/>
    <xdr:sp macro="" textlink="">
      <xdr:nvSpPr>
        <xdr:cNvPr id="102" name="ZoneTexte 101"/>
        <xdr:cNvSpPr txBox="1"/>
      </xdr:nvSpPr>
      <xdr:spPr>
        <a:xfrm>
          <a:off x="4097110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581024</xdr:colOff>
      <xdr:row>42</xdr:row>
      <xdr:rowOff>0</xdr:rowOff>
    </xdr:from>
    <xdr:ext cx="533401" cy="228600"/>
    <xdr:sp macro="" textlink="">
      <xdr:nvSpPr>
        <xdr:cNvPr id="103" name="ZoneTexte 102"/>
        <xdr:cNvSpPr txBox="1"/>
      </xdr:nvSpPr>
      <xdr:spPr>
        <a:xfrm>
          <a:off x="4880881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581024</xdr:colOff>
      <xdr:row>42</xdr:row>
      <xdr:rowOff>0</xdr:rowOff>
    </xdr:from>
    <xdr:ext cx="533401" cy="228600"/>
    <xdr:sp macro="" textlink="">
      <xdr:nvSpPr>
        <xdr:cNvPr id="104" name="ZoneTexte 103"/>
        <xdr:cNvSpPr txBox="1"/>
      </xdr:nvSpPr>
      <xdr:spPr>
        <a:xfrm>
          <a:off x="5664653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581024</xdr:colOff>
      <xdr:row>42</xdr:row>
      <xdr:rowOff>0</xdr:rowOff>
    </xdr:from>
    <xdr:ext cx="533401" cy="228600"/>
    <xdr:sp macro="" textlink="">
      <xdr:nvSpPr>
        <xdr:cNvPr id="105" name="ZoneTexte 104"/>
        <xdr:cNvSpPr txBox="1"/>
      </xdr:nvSpPr>
      <xdr:spPr>
        <a:xfrm>
          <a:off x="6448424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581024</xdr:colOff>
      <xdr:row>42</xdr:row>
      <xdr:rowOff>0</xdr:rowOff>
    </xdr:from>
    <xdr:ext cx="533401" cy="228600"/>
    <xdr:sp macro="" textlink="">
      <xdr:nvSpPr>
        <xdr:cNvPr id="106" name="ZoneTexte 105"/>
        <xdr:cNvSpPr txBox="1"/>
      </xdr:nvSpPr>
      <xdr:spPr>
        <a:xfrm>
          <a:off x="7232195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8</xdr:col>
      <xdr:colOff>581024</xdr:colOff>
      <xdr:row>42</xdr:row>
      <xdr:rowOff>0</xdr:rowOff>
    </xdr:from>
    <xdr:ext cx="533401" cy="228600"/>
    <xdr:sp macro="" textlink="">
      <xdr:nvSpPr>
        <xdr:cNvPr id="107" name="ZoneTexte 106"/>
        <xdr:cNvSpPr txBox="1"/>
      </xdr:nvSpPr>
      <xdr:spPr>
        <a:xfrm>
          <a:off x="8059510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9</xdr:col>
      <xdr:colOff>581024</xdr:colOff>
      <xdr:row>42</xdr:row>
      <xdr:rowOff>0</xdr:rowOff>
    </xdr:from>
    <xdr:ext cx="533401" cy="228600"/>
    <xdr:sp macro="" textlink="">
      <xdr:nvSpPr>
        <xdr:cNvPr id="108" name="ZoneTexte 107"/>
        <xdr:cNvSpPr txBox="1"/>
      </xdr:nvSpPr>
      <xdr:spPr>
        <a:xfrm>
          <a:off x="8886824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10</xdr:col>
      <xdr:colOff>581024</xdr:colOff>
      <xdr:row>42</xdr:row>
      <xdr:rowOff>0</xdr:rowOff>
    </xdr:from>
    <xdr:ext cx="533401" cy="228600"/>
    <xdr:sp macro="" textlink="">
      <xdr:nvSpPr>
        <xdr:cNvPr id="109" name="ZoneTexte 108"/>
        <xdr:cNvSpPr txBox="1"/>
      </xdr:nvSpPr>
      <xdr:spPr>
        <a:xfrm>
          <a:off x="97141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2</xdr:col>
      <xdr:colOff>581024</xdr:colOff>
      <xdr:row>42</xdr:row>
      <xdr:rowOff>0</xdr:rowOff>
    </xdr:from>
    <xdr:ext cx="533401" cy="228600"/>
    <xdr:sp macro="" textlink="">
      <xdr:nvSpPr>
        <xdr:cNvPr id="110" name="ZoneTexte 109"/>
        <xdr:cNvSpPr txBox="1"/>
      </xdr:nvSpPr>
      <xdr:spPr>
        <a:xfrm>
          <a:off x="3313338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514350</xdr:colOff>
      <xdr:row>42</xdr:row>
      <xdr:rowOff>0</xdr:rowOff>
    </xdr:from>
    <xdr:ext cx="504825" cy="238126"/>
    <xdr:sp macro="" textlink="">
      <xdr:nvSpPr>
        <xdr:cNvPr id="111" name="ZoneTexte 110"/>
        <xdr:cNvSpPr txBox="1"/>
      </xdr:nvSpPr>
      <xdr:spPr>
        <a:xfrm>
          <a:off x="4030436" y="6945086"/>
          <a:ext cx="504825" cy="238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438151</xdr:colOff>
      <xdr:row>42</xdr:row>
      <xdr:rowOff>0</xdr:rowOff>
    </xdr:from>
    <xdr:ext cx="495300" cy="219076"/>
    <xdr:sp macro="" textlink="">
      <xdr:nvSpPr>
        <xdr:cNvPr id="112" name="ZoneTexte 111"/>
        <xdr:cNvSpPr txBox="1"/>
      </xdr:nvSpPr>
      <xdr:spPr>
        <a:xfrm>
          <a:off x="4738008" y="6945086"/>
          <a:ext cx="4953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314326</xdr:colOff>
      <xdr:row>42</xdr:row>
      <xdr:rowOff>0</xdr:rowOff>
    </xdr:from>
    <xdr:ext cx="523874" cy="238125"/>
    <xdr:sp macro="" textlink="">
      <xdr:nvSpPr>
        <xdr:cNvPr id="113" name="ZoneTexte 112"/>
        <xdr:cNvSpPr txBox="1"/>
      </xdr:nvSpPr>
      <xdr:spPr>
        <a:xfrm>
          <a:off x="5397955" y="6945086"/>
          <a:ext cx="523874" cy="238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247651</xdr:colOff>
      <xdr:row>42</xdr:row>
      <xdr:rowOff>0</xdr:rowOff>
    </xdr:from>
    <xdr:ext cx="495300" cy="276224"/>
    <xdr:sp macro="" textlink="">
      <xdr:nvSpPr>
        <xdr:cNvPr id="114" name="ZoneTexte 113"/>
        <xdr:cNvSpPr txBox="1"/>
      </xdr:nvSpPr>
      <xdr:spPr>
        <a:xfrm>
          <a:off x="6115051" y="6945086"/>
          <a:ext cx="495300" cy="2762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161926</xdr:colOff>
      <xdr:row>42</xdr:row>
      <xdr:rowOff>0</xdr:rowOff>
    </xdr:from>
    <xdr:ext cx="504824" cy="228599"/>
    <xdr:sp macro="" textlink="">
      <xdr:nvSpPr>
        <xdr:cNvPr id="115" name="ZoneTexte 114"/>
        <xdr:cNvSpPr txBox="1"/>
      </xdr:nvSpPr>
      <xdr:spPr>
        <a:xfrm>
          <a:off x="6813097" y="6945086"/>
          <a:ext cx="504824" cy="2285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581024</xdr:colOff>
      <xdr:row>42</xdr:row>
      <xdr:rowOff>0</xdr:rowOff>
    </xdr:from>
    <xdr:ext cx="533401" cy="228600"/>
    <xdr:sp macro="" textlink="">
      <xdr:nvSpPr>
        <xdr:cNvPr id="116" name="ZoneTexte 115"/>
        <xdr:cNvSpPr txBox="1"/>
      </xdr:nvSpPr>
      <xdr:spPr>
        <a:xfrm>
          <a:off x="4097110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581024</xdr:colOff>
      <xdr:row>42</xdr:row>
      <xdr:rowOff>0</xdr:rowOff>
    </xdr:from>
    <xdr:ext cx="533401" cy="228600"/>
    <xdr:sp macro="" textlink="">
      <xdr:nvSpPr>
        <xdr:cNvPr id="117" name="ZoneTexte 116"/>
        <xdr:cNvSpPr txBox="1"/>
      </xdr:nvSpPr>
      <xdr:spPr>
        <a:xfrm>
          <a:off x="4880881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581024</xdr:colOff>
      <xdr:row>42</xdr:row>
      <xdr:rowOff>0</xdr:rowOff>
    </xdr:from>
    <xdr:ext cx="533401" cy="228600"/>
    <xdr:sp macro="" textlink="">
      <xdr:nvSpPr>
        <xdr:cNvPr id="118" name="ZoneTexte 117"/>
        <xdr:cNvSpPr txBox="1"/>
      </xdr:nvSpPr>
      <xdr:spPr>
        <a:xfrm>
          <a:off x="5664653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581024</xdr:colOff>
      <xdr:row>42</xdr:row>
      <xdr:rowOff>0</xdr:rowOff>
    </xdr:from>
    <xdr:ext cx="533401" cy="228600"/>
    <xdr:sp macro="" textlink="">
      <xdr:nvSpPr>
        <xdr:cNvPr id="119" name="ZoneTexte 118"/>
        <xdr:cNvSpPr txBox="1"/>
      </xdr:nvSpPr>
      <xdr:spPr>
        <a:xfrm>
          <a:off x="6448424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581024</xdr:colOff>
      <xdr:row>42</xdr:row>
      <xdr:rowOff>0</xdr:rowOff>
    </xdr:from>
    <xdr:ext cx="533401" cy="228600"/>
    <xdr:sp macro="" textlink="">
      <xdr:nvSpPr>
        <xdr:cNvPr id="120" name="ZoneTexte 119"/>
        <xdr:cNvSpPr txBox="1"/>
      </xdr:nvSpPr>
      <xdr:spPr>
        <a:xfrm>
          <a:off x="7232195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8</xdr:col>
      <xdr:colOff>581024</xdr:colOff>
      <xdr:row>42</xdr:row>
      <xdr:rowOff>0</xdr:rowOff>
    </xdr:from>
    <xdr:ext cx="533401" cy="228600"/>
    <xdr:sp macro="" textlink="">
      <xdr:nvSpPr>
        <xdr:cNvPr id="121" name="ZoneTexte 120"/>
        <xdr:cNvSpPr txBox="1"/>
      </xdr:nvSpPr>
      <xdr:spPr>
        <a:xfrm>
          <a:off x="8059510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9</xdr:col>
      <xdr:colOff>581024</xdr:colOff>
      <xdr:row>42</xdr:row>
      <xdr:rowOff>0</xdr:rowOff>
    </xdr:from>
    <xdr:ext cx="533401" cy="228600"/>
    <xdr:sp macro="" textlink="">
      <xdr:nvSpPr>
        <xdr:cNvPr id="122" name="ZoneTexte 121"/>
        <xdr:cNvSpPr txBox="1"/>
      </xdr:nvSpPr>
      <xdr:spPr>
        <a:xfrm>
          <a:off x="8886824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10</xdr:col>
      <xdr:colOff>581024</xdr:colOff>
      <xdr:row>42</xdr:row>
      <xdr:rowOff>0</xdr:rowOff>
    </xdr:from>
    <xdr:ext cx="533401" cy="228600"/>
    <xdr:sp macro="" textlink="">
      <xdr:nvSpPr>
        <xdr:cNvPr id="123" name="ZoneTexte 122"/>
        <xdr:cNvSpPr txBox="1"/>
      </xdr:nvSpPr>
      <xdr:spPr>
        <a:xfrm>
          <a:off x="9714138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2</xdr:col>
      <xdr:colOff>581024</xdr:colOff>
      <xdr:row>42</xdr:row>
      <xdr:rowOff>0</xdr:rowOff>
    </xdr:from>
    <xdr:ext cx="533401" cy="228600"/>
    <xdr:sp macro="" textlink="">
      <xdr:nvSpPr>
        <xdr:cNvPr id="124" name="ZoneTexte 123"/>
        <xdr:cNvSpPr txBox="1"/>
      </xdr:nvSpPr>
      <xdr:spPr>
        <a:xfrm>
          <a:off x="33133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514350</xdr:colOff>
      <xdr:row>42</xdr:row>
      <xdr:rowOff>0</xdr:rowOff>
    </xdr:from>
    <xdr:ext cx="504825" cy="238126"/>
    <xdr:sp macro="" textlink="">
      <xdr:nvSpPr>
        <xdr:cNvPr id="125" name="ZoneTexte 124"/>
        <xdr:cNvSpPr txBox="1"/>
      </xdr:nvSpPr>
      <xdr:spPr>
        <a:xfrm>
          <a:off x="4030436" y="6781800"/>
          <a:ext cx="504825" cy="238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438151</xdr:colOff>
      <xdr:row>42</xdr:row>
      <xdr:rowOff>0</xdr:rowOff>
    </xdr:from>
    <xdr:ext cx="495300" cy="219076"/>
    <xdr:sp macro="" textlink="">
      <xdr:nvSpPr>
        <xdr:cNvPr id="126" name="ZoneTexte 125"/>
        <xdr:cNvSpPr txBox="1"/>
      </xdr:nvSpPr>
      <xdr:spPr>
        <a:xfrm>
          <a:off x="4738008" y="6781800"/>
          <a:ext cx="4953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314326</xdr:colOff>
      <xdr:row>42</xdr:row>
      <xdr:rowOff>0</xdr:rowOff>
    </xdr:from>
    <xdr:ext cx="523874" cy="238125"/>
    <xdr:sp macro="" textlink="">
      <xdr:nvSpPr>
        <xdr:cNvPr id="127" name="ZoneTexte 126"/>
        <xdr:cNvSpPr txBox="1"/>
      </xdr:nvSpPr>
      <xdr:spPr>
        <a:xfrm>
          <a:off x="5397955" y="6781800"/>
          <a:ext cx="523874" cy="238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247651</xdr:colOff>
      <xdr:row>42</xdr:row>
      <xdr:rowOff>0</xdr:rowOff>
    </xdr:from>
    <xdr:ext cx="495300" cy="276224"/>
    <xdr:sp macro="" textlink="">
      <xdr:nvSpPr>
        <xdr:cNvPr id="128" name="ZoneTexte 127"/>
        <xdr:cNvSpPr txBox="1"/>
      </xdr:nvSpPr>
      <xdr:spPr>
        <a:xfrm>
          <a:off x="6115051" y="6781800"/>
          <a:ext cx="495300" cy="2762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161926</xdr:colOff>
      <xdr:row>42</xdr:row>
      <xdr:rowOff>0</xdr:rowOff>
    </xdr:from>
    <xdr:ext cx="504824" cy="228599"/>
    <xdr:sp macro="" textlink="">
      <xdr:nvSpPr>
        <xdr:cNvPr id="129" name="ZoneTexte 128"/>
        <xdr:cNvSpPr txBox="1"/>
      </xdr:nvSpPr>
      <xdr:spPr>
        <a:xfrm>
          <a:off x="6813097" y="6781800"/>
          <a:ext cx="504824" cy="2285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581024</xdr:colOff>
      <xdr:row>42</xdr:row>
      <xdr:rowOff>0</xdr:rowOff>
    </xdr:from>
    <xdr:ext cx="533401" cy="228600"/>
    <xdr:sp macro="" textlink="">
      <xdr:nvSpPr>
        <xdr:cNvPr id="130" name="ZoneTexte 129"/>
        <xdr:cNvSpPr txBox="1"/>
      </xdr:nvSpPr>
      <xdr:spPr>
        <a:xfrm>
          <a:off x="4097110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581024</xdr:colOff>
      <xdr:row>42</xdr:row>
      <xdr:rowOff>0</xdr:rowOff>
    </xdr:from>
    <xdr:ext cx="533401" cy="228600"/>
    <xdr:sp macro="" textlink="">
      <xdr:nvSpPr>
        <xdr:cNvPr id="131" name="ZoneTexte 130"/>
        <xdr:cNvSpPr txBox="1"/>
      </xdr:nvSpPr>
      <xdr:spPr>
        <a:xfrm>
          <a:off x="4880881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581024</xdr:colOff>
      <xdr:row>42</xdr:row>
      <xdr:rowOff>0</xdr:rowOff>
    </xdr:from>
    <xdr:ext cx="533401" cy="228600"/>
    <xdr:sp macro="" textlink="">
      <xdr:nvSpPr>
        <xdr:cNvPr id="132" name="ZoneTexte 131"/>
        <xdr:cNvSpPr txBox="1"/>
      </xdr:nvSpPr>
      <xdr:spPr>
        <a:xfrm>
          <a:off x="5664653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581024</xdr:colOff>
      <xdr:row>42</xdr:row>
      <xdr:rowOff>0</xdr:rowOff>
    </xdr:from>
    <xdr:ext cx="533401" cy="228600"/>
    <xdr:sp macro="" textlink="">
      <xdr:nvSpPr>
        <xdr:cNvPr id="133" name="ZoneTexte 132"/>
        <xdr:cNvSpPr txBox="1"/>
      </xdr:nvSpPr>
      <xdr:spPr>
        <a:xfrm>
          <a:off x="6448424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581024</xdr:colOff>
      <xdr:row>42</xdr:row>
      <xdr:rowOff>0</xdr:rowOff>
    </xdr:from>
    <xdr:ext cx="533401" cy="228600"/>
    <xdr:sp macro="" textlink="">
      <xdr:nvSpPr>
        <xdr:cNvPr id="134" name="ZoneTexte 133"/>
        <xdr:cNvSpPr txBox="1"/>
      </xdr:nvSpPr>
      <xdr:spPr>
        <a:xfrm>
          <a:off x="7232195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8</xdr:col>
      <xdr:colOff>581024</xdr:colOff>
      <xdr:row>42</xdr:row>
      <xdr:rowOff>0</xdr:rowOff>
    </xdr:from>
    <xdr:ext cx="533401" cy="228600"/>
    <xdr:sp macro="" textlink="">
      <xdr:nvSpPr>
        <xdr:cNvPr id="135" name="ZoneTexte 134"/>
        <xdr:cNvSpPr txBox="1"/>
      </xdr:nvSpPr>
      <xdr:spPr>
        <a:xfrm>
          <a:off x="8059510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9</xdr:col>
      <xdr:colOff>581024</xdr:colOff>
      <xdr:row>42</xdr:row>
      <xdr:rowOff>0</xdr:rowOff>
    </xdr:from>
    <xdr:ext cx="533401" cy="228600"/>
    <xdr:sp macro="" textlink="">
      <xdr:nvSpPr>
        <xdr:cNvPr id="136" name="ZoneTexte 135"/>
        <xdr:cNvSpPr txBox="1"/>
      </xdr:nvSpPr>
      <xdr:spPr>
        <a:xfrm>
          <a:off x="8886824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10</xdr:col>
      <xdr:colOff>581024</xdr:colOff>
      <xdr:row>42</xdr:row>
      <xdr:rowOff>0</xdr:rowOff>
    </xdr:from>
    <xdr:ext cx="533401" cy="228600"/>
    <xdr:sp macro="" textlink="">
      <xdr:nvSpPr>
        <xdr:cNvPr id="137" name="ZoneTexte 136"/>
        <xdr:cNvSpPr txBox="1"/>
      </xdr:nvSpPr>
      <xdr:spPr>
        <a:xfrm>
          <a:off x="9714138" y="6781800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2</xdr:col>
      <xdr:colOff>581024</xdr:colOff>
      <xdr:row>42</xdr:row>
      <xdr:rowOff>0</xdr:rowOff>
    </xdr:from>
    <xdr:ext cx="533401" cy="228600"/>
    <xdr:sp macro="" textlink="">
      <xdr:nvSpPr>
        <xdr:cNvPr id="138" name="ZoneTexte 137"/>
        <xdr:cNvSpPr txBox="1"/>
      </xdr:nvSpPr>
      <xdr:spPr>
        <a:xfrm>
          <a:off x="3313338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514350</xdr:colOff>
      <xdr:row>42</xdr:row>
      <xdr:rowOff>0</xdr:rowOff>
    </xdr:from>
    <xdr:ext cx="504825" cy="238126"/>
    <xdr:sp macro="" textlink="">
      <xdr:nvSpPr>
        <xdr:cNvPr id="139" name="ZoneTexte 138"/>
        <xdr:cNvSpPr txBox="1"/>
      </xdr:nvSpPr>
      <xdr:spPr>
        <a:xfrm>
          <a:off x="4030436" y="6945086"/>
          <a:ext cx="504825" cy="238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438151</xdr:colOff>
      <xdr:row>42</xdr:row>
      <xdr:rowOff>0</xdr:rowOff>
    </xdr:from>
    <xdr:ext cx="495300" cy="219076"/>
    <xdr:sp macro="" textlink="">
      <xdr:nvSpPr>
        <xdr:cNvPr id="140" name="ZoneTexte 139"/>
        <xdr:cNvSpPr txBox="1"/>
      </xdr:nvSpPr>
      <xdr:spPr>
        <a:xfrm>
          <a:off x="4738008" y="6945086"/>
          <a:ext cx="4953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314326</xdr:colOff>
      <xdr:row>42</xdr:row>
      <xdr:rowOff>0</xdr:rowOff>
    </xdr:from>
    <xdr:ext cx="523874" cy="238125"/>
    <xdr:sp macro="" textlink="">
      <xdr:nvSpPr>
        <xdr:cNvPr id="141" name="ZoneTexte 140"/>
        <xdr:cNvSpPr txBox="1"/>
      </xdr:nvSpPr>
      <xdr:spPr>
        <a:xfrm>
          <a:off x="5397955" y="6945086"/>
          <a:ext cx="523874" cy="238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161926</xdr:colOff>
      <xdr:row>42</xdr:row>
      <xdr:rowOff>0</xdr:rowOff>
    </xdr:from>
    <xdr:ext cx="504824" cy="228599"/>
    <xdr:sp macro="" textlink="">
      <xdr:nvSpPr>
        <xdr:cNvPr id="143" name="ZoneTexte 142"/>
        <xdr:cNvSpPr txBox="1"/>
      </xdr:nvSpPr>
      <xdr:spPr>
        <a:xfrm>
          <a:off x="6813097" y="6945086"/>
          <a:ext cx="504824" cy="2285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3</xdr:col>
      <xdr:colOff>581024</xdr:colOff>
      <xdr:row>42</xdr:row>
      <xdr:rowOff>0</xdr:rowOff>
    </xdr:from>
    <xdr:ext cx="533401" cy="228600"/>
    <xdr:sp macro="" textlink="">
      <xdr:nvSpPr>
        <xdr:cNvPr id="144" name="ZoneTexte 143"/>
        <xdr:cNvSpPr txBox="1"/>
      </xdr:nvSpPr>
      <xdr:spPr>
        <a:xfrm>
          <a:off x="4097110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4</xdr:col>
      <xdr:colOff>581024</xdr:colOff>
      <xdr:row>42</xdr:row>
      <xdr:rowOff>0</xdr:rowOff>
    </xdr:from>
    <xdr:ext cx="533401" cy="228600"/>
    <xdr:sp macro="" textlink="">
      <xdr:nvSpPr>
        <xdr:cNvPr id="145" name="ZoneTexte 144"/>
        <xdr:cNvSpPr txBox="1"/>
      </xdr:nvSpPr>
      <xdr:spPr>
        <a:xfrm>
          <a:off x="4880881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5</xdr:col>
      <xdr:colOff>581024</xdr:colOff>
      <xdr:row>42</xdr:row>
      <xdr:rowOff>0</xdr:rowOff>
    </xdr:from>
    <xdr:ext cx="533401" cy="228600"/>
    <xdr:sp macro="" textlink="">
      <xdr:nvSpPr>
        <xdr:cNvPr id="146" name="ZoneTexte 145"/>
        <xdr:cNvSpPr txBox="1"/>
      </xdr:nvSpPr>
      <xdr:spPr>
        <a:xfrm>
          <a:off x="5664653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6</xdr:col>
      <xdr:colOff>581024</xdr:colOff>
      <xdr:row>42</xdr:row>
      <xdr:rowOff>0</xdr:rowOff>
    </xdr:from>
    <xdr:ext cx="533401" cy="228600"/>
    <xdr:sp macro="" textlink="">
      <xdr:nvSpPr>
        <xdr:cNvPr id="147" name="ZoneTexte 146"/>
        <xdr:cNvSpPr txBox="1"/>
      </xdr:nvSpPr>
      <xdr:spPr>
        <a:xfrm>
          <a:off x="6448424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7</xdr:col>
      <xdr:colOff>581024</xdr:colOff>
      <xdr:row>42</xdr:row>
      <xdr:rowOff>0</xdr:rowOff>
    </xdr:from>
    <xdr:ext cx="533401" cy="228600"/>
    <xdr:sp macro="" textlink="">
      <xdr:nvSpPr>
        <xdr:cNvPr id="148" name="ZoneTexte 147"/>
        <xdr:cNvSpPr txBox="1"/>
      </xdr:nvSpPr>
      <xdr:spPr>
        <a:xfrm>
          <a:off x="7232195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8</xdr:col>
      <xdr:colOff>581024</xdr:colOff>
      <xdr:row>42</xdr:row>
      <xdr:rowOff>0</xdr:rowOff>
    </xdr:from>
    <xdr:ext cx="533401" cy="228600"/>
    <xdr:sp macro="" textlink="">
      <xdr:nvSpPr>
        <xdr:cNvPr id="149" name="ZoneTexte 148"/>
        <xdr:cNvSpPr txBox="1"/>
      </xdr:nvSpPr>
      <xdr:spPr>
        <a:xfrm>
          <a:off x="8059510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9</xdr:col>
      <xdr:colOff>581024</xdr:colOff>
      <xdr:row>42</xdr:row>
      <xdr:rowOff>0</xdr:rowOff>
    </xdr:from>
    <xdr:ext cx="533401" cy="228600"/>
    <xdr:sp macro="" textlink="">
      <xdr:nvSpPr>
        <xdr:cNvPr id="150" name="ZoneTexte 149"/>
        <xdr:cNvSpPr txBox="1"/>
      </xdr:nvSpPr>
      <xdr:spPr>
        <a:xfrm>
          <a:off x="8886824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oneCellAnchor>
    <xdr:from>
      <xdr:col>10</xdr:col>
      <xdr:colOff>581024</xdr:colOff>
      <xdr:row>42</xdr:row>
      <xdr:rowOff>0</xdr:rowOff>
    </xdr:from>
    <xdr:ext cx="533401" cy="228600"/>
    <xdr:sp macro="" textlink="">
      <xdr:nvSpPr>
        <xdr:cNvPr id="151" name="ZoneTexte 150"/>
        <xdr:cNvSpPr txBox="1"/>
      </xdr:nvSpPr>
      <xdr:spPr>
        <a:xfrm>
          <a:off x="9714138" y="6945086"/>
          <a:ext cx="533401" cy="2286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>
          <a:noAutofit/>
        </a:bodyPr>
        <a:lstStyle/>
        <a:p>
          <a:pPr algn="ctr"/>
          <a:endParaRPr lang="fr-FR" sz="1000"/>
        </a:p>
      </xdr:txBody>
    </xdr:sp>
    <xdr:clientData/>
  </xdr:oneCellAnchor>
  <xdr:twoCellAnchor editAs="oneCell">
    <xdr:from>
      <xdr:col>0</xdr:col>
      <xdr:colOff>411480</xdr:colOff>
      <xdr:row>10</xdr:row>
      <xdr:rowOff>114300</xdr:rowOff>
    </xdr:from>
    <xdr:to>
      <xdr:col>8</xdr:col>
      <xdr:colOff>587403</xdr:colOff>
      <xdr:row>32</xdr:row>
      <xdr:rowOff>111570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1480" y="2065020"/>
          <a:ext cx="7651143" cy="367011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71717</xdr:colOff>
      <xdr:row>18</xdr:row>
      <xdr:rowOff>91888</xdr:rowOff>
    </xdr:from>
    <xdr:to>
      <xdr:col>6</xdr:col>
      <xdr:colOff>977152</xdr:colOff>
      <xdr:row>38</xdr:row>
      <xdr:rowOff>178478</xdr:rowOff>
    </xdr:to>
    <xdr:graphicFrame macro="">
      <xdr:nvGraphicFramePr>
        <xdr:cNvPr id="3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</cdr:x>
      <cdr:y>0.87511</cdr:y>
    </cdr:from>
    <cdr:to>
      <cdr:x>1</cdr:x>
      <cdr:y>0.96741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0" y="3276563"/>
          <a:ext cx="5661660" cy="3456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800">
              <a:latin typeface="Arial" pitchFamily="34" charset="0"/>
              <a:ea typeface="+mn-ea"/>
              <a:cs typeface="Arial" pitchFamily="34" charset="0"/>
            </a:rPr>
            <a:t>Périmètre : ensemble des établissements de crédit, ensemble de l'activité</a:t>
          </a:r>
          <a:endParaRPr lang="fr-FR" sz="800">
            <a:latin typeface="Arial" pitchFamily="34" charset="0"/>
            <a:cs typeface="Arial" pitchFamily="34" charset="0"/>
          </a:endParaRPr>
        </a:p>
        <a:p xmlns:a="http://schemas.openxmlformats.org/drawingml/2006/main">
          <a:r>
            <a:rPr lang="fr-FR" sz="800">
              <a:latin typeface="Arial" pitchFamily="34" charset="0"/>
              <a:ea typeface="+mn-ea"/>
              <a:cs typeface="Arial" pitchFamily="34" charset="0"/>
            </a:rPr>
            <a:t>Source : ACPR</a:t>
          </a:r>
          <a:endParaRPr lang="fr-FR" sz="800"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401782</xdr:colOff>
      <xdr:row>12</xdr:row>
      <xdr:rowOff>0</xdr:rowOff>
    </xdr:from>
    <xdr:to>
      <xdr:col>12</xdr:col>
      <xdr:colOff>190519</xdr:colOff>
      <xdr:row>43</xdr:row>
      <xdr:rowOff>92486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1782" y="3297382"/>
          <a:ext cx="11412701" cy="5675868"/>
        </a:xfrm>
        <a:prstGeom prst="rect">
          <a:avLst/>
        </a:prstGeom>
      </xdr:spPr>
    </xdr:pic>
    <xdr:clientData/>
  </xdr:twoCellAnchor>
  <xdr:twoCellAnchor editAs="oneCell">
    <xdr:from>
      <xdr:col>1</xdr:col>
      <xdr:colOff>55419</xdr:colOff>
      <xdr:row>47</xdr:row>
      <xdr:rowOff>83127</xdr:rowOff>
    </xdr:from>
    <xdr:to>
      <xdr:col>12</xdr:col>
      <xdr:colOff>362871</xdr:colOff>
      <xdr:row>80</xdr:row>
      <xdr:rowOff>156802</xdr:rowOff>
    </xdr:to>
    <xdr:pic>
      <xdr:nvPicPr>
        <xdr:cNvPr id="5" name="Image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68037" y="9712036"/>
          <a:ext cx="11418798" cy="60172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413657</xdr:colOff>
      <xdr:row>27</xdr:row>
      <xdr:rowOff>163287</xdr:rowOff>
    </xdr:from>
    <xdr:to>
      <xdr:col>10</xdr:col>
      <xdr:colOff>324683</xdr:colOff>
      <xdr:row>51</xdr:row>
      <xdr:rowOff>72184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3657" y="5290458"/>
          <a:ext cx="8358340" cy="387129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228600</xdr:colOff>
      <xdr:row>15</xdr:row>
      <xdr:rowOff>119743</xdr:rowOff>
    </xdr:from>
    <xdr:to>
      <xdr:col>7</xdr:col>
      <xdr:colOff>455101</xdr:colOff>
      <xdr:row>37</xdr:row>
      <xdr:rowOff>160988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0229" y="2743200"/>
          <a:ext cx="5919729" cy="363353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130628</xdr:colOff>
      <xdr:row>21</xdr:row>
      <xdr:rowOff>87086</xdr:rowOff>
    </xdr:from>
    <xdr:to>
      <xdr:col>10</xdr:col>
      <xdr:colOff>103474</xdr:colOff>
      <xdr:row>45</xdr:row>
      <xdr:rowOff>100490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2257" y="3766457"/>
          <a:ext cx="8224217" cy="393226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26</xdr:row>
      <xdr:rowOff>76200</xdr:rowOff>
    </xdr:from>
    <xdr:to>
      <xdr:col>8</xdr:col>
      <xdr:colOff>503433</xdr:colOff>
      <xdr:row>48</xdr:row>
      <xdr:rowOff>111348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7829" y="4615543"/>
          <a:ext cx="5913633" cy="362743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500743</xdr:colOff>
      <xdr:row>27</xdr:row>
      <xdr:rowOff>119742</xdr:rowOff>
    </xdr:from>
    <xdr:to>
      <xdr:col>7</xdr:col>
      <xdr:colOff>702857</xdr:colOff>
      <xdr:row>50</xdr:row>
      <xdr:rowOff>15991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0743" y="5007428"/>
          <a:ext cx="5895343" cy="365182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742950</xdr:colOff>
      <xdr:row>38</xdr:row>
      <xdr:rowOff>0</xdr:rowOff>
    </xdr:from>
    <xdr:to>
      <xdr:col>2</xdr:col>
      <xdr:colOff>104775</xdr:colOff>
      <xdr:row>38</xdr:row>
      <xdr:rowOff>0</xdr:rowOff>
    </xdr:to>
    <xdr:graphicFrame macro="">
      <xdr:nvGraphicFramePr>
        <xdr:cNvPr id="4" name="G03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457200</xdr:colOff>
      <xdr:row>33</xdr:row>
      <xdr:rowOff>114300</xdr:rowOff>
    </xdr:from>
    <xdr:to>
      <xdr:col>8</xdr:col>
      <xdr:colOff>645443</xdr:colOff>
      <xdr:row>57</xdr:row>
      <xdr:rowOff>35378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57200" y="6035040"/>
          <a:ext cx="9126503" cy="376155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98612</xdr:colOff>
      <xdr:row>9</xdr:row>
      <xdr:rowOff>98613</xdr:rowOff>
    </xdr:from>
    <xdr:to>
      <xdr:col>10</xdr:col>
      <xdr:colOff>73046</xdr:colOff>
      <xdr:row>29</xdr:row>
      <xdr:rowOff>107576</xdr:rowOff>
    </xdr:to>
    <xdr:pic>
      <xdr:nvPicPr>
        <xdr:cNvPr id="2" name="Image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10073"/>
        <a:stretch/>
      </xdr:blipFill>
      <xdr:spPr>
        <a:xfrm>
          <a:off x="609600" y="2214284"/>
          <a:ext cx="7047587" cy="341555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119743</xdr:colOff>
      <xdr:row>19</xdr:row>
      <xdr:rowOff>0</xdr:rowOff>
    </xdr:from>
    <xdr:to>
      <xdr:col>9</xdr:col>
      <xdr:colOff>608179</xdr:colOff>
      <xdr:row>38</xdr:row>
      <xdr:rowOff>129637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31372" y="3733800"/>
          <a:ext cx="8718036" cy="364572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54428</xdr:colOff>
      <xdr:row>25</xdr:row>
      <xdr:rowOff>0</xdr:rowOff>
    </xdr:from>
    <xdr:to>
      <xdr:col>8</xdr:col>
      <xdr:colOff>709473</xdr:colOff>
      <xdr:row>47</xdr:row>
      <xdr:rowOff>41245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6057" y="4223657"/>
          <a:ext cx="6870787" cy="363353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14</xdr:row>
      <xdr:rowOff>152400</xdr:rowOff>
    </xdr:from>
    <xdr:to>
      <xdr:col>15</xdr:col>
      <xdr:colOff>61475</xdr:colOff>
      <xdr:row>33</xdr:row>
      <xdr:rowOff>120682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1980" y="1524000"/>
          <a:ext cx="5944115" cy="32982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10</xdr:row>
      <xdr:rowOff>0</xdr:rowOff>
    </xdr:from>
    <xdr:to>
      <xdr:col>8</xdr:col>
      <xdr:colOff>372751</xdr:colOff>
      <xdr:row>34</xdr:row>
      <xdr:rowOff>26224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8650" y="2019300"/>
          <a:ext cx="5925826" cy="36457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198120</xdr:colOff>
      <xdr:row>11</xdr:row>
      <xdr:rowOff>22860</xdr:rowOff>
    </xdr:from>
    <xdr:to>
      <xdr:col>11</xdr:col>
      <xdr:colOff>660408</xdr:colOff>
      <xdr:row>33</xdr:row>
      <xdr:rowOff>17083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92780" y="906780"/>
          <a:ext cx="5956308" cy="368230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152400</xdr:colOff>
      <xdr:row>14</xdr:row>
      <xdr:rowOff>107577</xdr:rowOff>
    </xdr:from>
    <xdr:to>
      <xdr:col>10</xdr:col>
      <xdr:colOff>337985</xdr:colOff>
      <xdr:row>36</xdr:row>
      <xdr:rowOff>152371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3388" y="2940424"/>
          <a:ext cx="6389162" cy="3792041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466164</xdr:colOff>
      <xdr:row>14</xdr:row>
      <xdr:rowOff>143435</xdr:rowOff>
    </xdr:from>
    <xdr:to>
      <xdr:col>6</xdr:col>
      <xdr:colOff>566905</xdr:colOff>
      <xdr:row>36</xdr:row>
      <xdr:rowOff>133360</xdr:rowOff>
    </xdr:to>
    <xdr:pic>
      <xdr:nvPicPr>
        <xdr:cNvPr id="6" name="Image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6164" y="3182470"/>
          <a:ext cx="5950212" cy="373717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21</xdr:row>
      <xdr:rowOff>97972</xdr:rowOff>
    </xdr:from>
    <xdr:to>
      <xdr:col>6</xdr:col>
      <xdr:colOff>13175</xdr:colOff>
      <xdr:row>41</xdr:row>
      <xdr:rowOff>46889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7829" y="3418115"/>
          <a:ext cx="6316003" cy="343234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53789</xdr:colOff>
      <xdr:row>11</xdr:row>
      <xdr:rowOff>152400</xdr:rowOff>
    </xdr:from>
    <xdr:to>
      <xdr:col>8</xdr:col>
      <xdr:colOff>902</xdr:colOff>
      <xdr:row>28</xdr:row>
      <xdr:rowOff>30734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4777" y="2465294"/>
          <a:ext cx="6267231" cy="292633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125506</xdr:colOff>
      <xdr:row>15</xdr:row>
      <xdr:rowOff>89648</xdr:rowOff>
    </xdr:from>
    <xdr:to>
      <xdr:col>9</xdr:col>
      <xdr:colOff>221404</xdr:colOff>
      <xdr:row>34</xdr:row>
      <xdr:rowOff>78104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36494" y="4715436"/>
          <a:ext cx="5931922" cy="335918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87085</xdr:colOff>
      <xdr:row>13</xdr:row>
      <xdr:rowOff>10885</xdr:rowOff>
    </xdr:from>
    <xdr:to>
      <xdr:col>9</xdr:col>
      <xdr:colOff>142683</xdr:colOff>
      <xdr:row>30</xdr:row>
      <xdr:rowOff>124782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98714" y="1240971"/>
          <a:ext cx="5950212" cy="288975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62754</xdr:colOff>
      <xdr:row>13</xdr:row>
      <xdr:rowOff>8964</xdr:rowOff>
    </xdr:from>
    <xdr:to>
      <xdr:col>6</xdr:col>
      <xdr:colOff>514012</xdr:colOff>
      <xdr:row>35</xdr:row>
      <xdr:rowOff>101796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3742" y="2285999"/>
          <a:ext cx="5919729" cy="365182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acpr.banque-france.fr/DemandeLaetitia_GlobalMarkets/28/SEB/Pole_Informatique/FICHIERS_BLOOMBERG/RATINGS/rating_pays/rating_pays_fonction_XSD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andeLaetitia_GlobalMarkets/28/SEB/Pole_Informatique/FICHIERS_BLOOMBERG/RATINGS/rating_pays/rating_pays_fonction_XSDM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emandeLaetitia_GlobalMarkets\28\SEB\Pole_Informatique\FICHIERS_BLOOMBERG\RATINGS\rating_pays\rating_pays_fonction_XSDM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acpr.banque-france.fr/Documents%20and%20Settings/A033258/Local%20Settings/Temporary%20Internet%20Files/Content.Outlook/L4VY99PY/D/DATA/030527SA%20PEL1%20pour%20Ph%20B(1)(1)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033258/Local%20Settings/Temporary%20Internet%20Files/Content.Outlook/L4VY99PY/D/DATA/030527SA%20PEL1%20pour%20Ph%20B(1)(1)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acpr.banque-france.fr/DemandeLaetitia_GlobalMarkets/28/SEB/Pole_Informatique/Dossiers_recurrents/RisquesPays/TableauDeBord/TDB_EngInt_V2b.xlsm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emandeLaetitia_GlobalMarkets/28/SEB/Pole_Informatique/Dossiers_recurrents/RisquesPays/TableauDeBord/TDB_EngInt_V2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untry List"/>
      <sheetName val="pays_iso"/>
      <sheetName val="ratings_pays "/>
      <sheetName val="Main_nov2009"/>
      <sheetName val="Main_jan2010"/>
    </sheetNames>
    <sheetDataSet>
      <sheetData sheetId="0" refreshError="1">
        <row r="7">
          <cell r="B7" t="str">
            <v>1001Z AL Equity</v>
          </cell>
        </row>
      </sheetData>
      <sheetData sheetId="1" refreshError="1">
        <row r="1">
          <cell r="A1" t="str">
            <v>Name (changeable)</v>
          </cell>
        </row>
        <row r="2">
          <cell r="A2" t="str">
            <v>Albania</v>
          </cell>
        </row>
        <row r="3">
          <cell r="A3" t="str">
            <v>Andorra</v>
          </cell>
        </row>
        <row r="4">
          <cell r="A4" t="str">
            <v>Argentine</v>
          </cell>
        </row>
        <row r="5">
          <cell r="A5" t="str">
            <v>Armenia</v>
          </cell>
        </row>
        <row r="6">
          <cell r="A6" t="str">
            <v>Aruba</v>
          </cell>
        </row>
        <row r="7">
          <cell r="A7" t="str">
            <v>Australia</v>
          </cell>
        </row>
        <row r="8">
          <cell r="A8" t="str">
            <v>Austria</v>
          </cell>
        </row>
        <row r="9">
          <cell r="A9" t="str">
            <v>Azerbaijan</v>
          </cell>
        </row>
        <row r="10">
          <cell r="A10" t="str">
            <v>Bahamas</v>
          </cell>
        </row>
        <row r="11">
          <cell r="A11" t="str">
            <v>Bahrain</v>
          </cell>
        </row>
        <row r="12">
          <cell r="A12" t="str">
            <v>Bailiwick of Jersey</v>
          </cell>
        </row>
        <row r="13">
          <cell r="A13" t="str">
            <v>Barbados</v>
          </cell>
        </row>
        <row r="14">
          <cell r="A14" t="str">
            <v>Belgium</v>
          </cell>
        </row>
        <row r="15">
          <cell r="A15" t="str">
            <v>Belize</v>
          </cell>
        </row>
        <row r="16">
          <cell r="A16" t="str">
            <v>Benin</v>
          </cell>
        </row>
        <row r="17">
          <cell r="A17" t="str">
            <v>Bermuda</v>
          </cell>
        </row>
        <row r="18">
          <cell r="A18" t="str">
            <v>Bolivia</v>
          </cell>
        </row>
        <row r="19">
          <cell r="A19" t="str">
            <v>Bosnia and Herzego</v>
          </cell>
        </row>
        <row r="20">
          <cell r="A20" t="str">
            <v>Botswana</v>
          </cell>
        </row>
        <row r="21">
          <cell r="A21" t="str">
            <v>Brazil</v>
          </cell>
        </row>
        <row r="22">
          <cell r="A22" t="str">
            <v>Bulgaria</v>
          </cell>
        </row>
        <row r="23">
          <cell r="A23" t="str">
            <v>Burkina Faso</v>
          </cell>
        </row>
        <row r="24">
          <cell r="A24" t="str">
            <v>Cambodia</v>
          </cell>
        </row>
        <row r="25">
          <cell r="A25" t="str">
            <v>Cameroon</v>
          </cell>
        </row>
        <row r="26">
          <cell r="A26" t="str">
            <v>Canada</v>
          </cell>
        </row>
        <row r="27">
          <cell r="A27" t="str">
            <v>Cayman Islands</v>
          </cell>
        </row>
        <row r="28">
          <cell r="A28" t="str">
            <v>Chile</v>
          </cell>
        </row>
        <row r="29">
          <cell r="A29" t="str">
            <v>China</v>
          </cell>
        </row>
        <row r="30">
          <cell r="A30" t="str">
            <v>Colombia</v>
          </cell>
        </row>
        <row r="31">
          <cell r="A31" t="str">
            <v>Cook Islands</v>
          </cell>
        </row>
        <row r="32">
          <cell r="A32" t="str">
            <v>Costa Rica</v>
          </cell>
        </row>
        <row r="33">
          <cell r="A33" t="str">
            <v>Croatia</v>
          </cell>
        </row>
        <row r="34">
          <cell r="A34" t="str">
            <v>Cuba</v>
          </cell>
        </row>
        <row r="35">
          <cell r="A35" t="str">
            <v>Cyprus</v>
          </cell>
        </row>
        <row r="36">
          <cell r="A36" t="str">
            <v>Czech Republic</v>
          </cell>
        </row>
        <row r="37">
          <cell r="A37" t="str">
            <v>Denmark</v>
          </cell>
        </row>
        <row r="38">
          <cell r="A38" t="str">
            <v>Dominican Republic</v>
          </cell>
        </row>
        <row r="39">
          <cell r="A39" t="str">
            <v>Ecuador</v>
          </cell>
        </row>
        <row r="40">
          <cell r="A40" t="str">
            <v>Egypt</v>
          </cell>
        </row>
        <row r="41">
          <cell r="A41" t="str">
            <v>El Salvador</v>
          </cell>
        </row>
        <row r="42">
          <cell r="A42" t="str">
            <v>Estonia</v>
          </cell>
        </row>
        <row r="43">
          <cell r="A43" t="str">
            <v>Fiji</v>
          </cell>
        </row>
        <row r="44">
          <cell r="A44" t="str">
            <v>Finland</v>
          </cell>
        </row>
        <row r="45">
          <cell r="A45" t="str">
            <v>French</v>
          </cell>
        </row>
        <row r="46">
          <cell r="A46" t="str">
            <v>Georgia</v>
          </cell>
        </row>
        <row r="47">
          <cell r="A47" t="str">
            <v>Germany</v>
          </cell>
        </row>
        <row r="48">
          <cell r="A48" t="str">
            <v>Ghana</v>
          </cell>
        </row>
        <row r="49">
          <cell r="A49" t="str">
            <v>Gibraltar</v>
          </cell>
        </row>
        <row r="50">
          <cell r="A50" t="str">
            <v>Greece</v>
          </cell>
        </row>
        <row r="51">
          <cell r="A51" t="str">
            <v>Grenada</v>
          </cell>
        </row>
        <row r="52">
          <cell r="A52" t="str">
            <v>Guatemala</v>
          </cell>
        </row>
        <row r="53">
          <cell r="A53" t="str">
            <v>Honduras</v>
          </cell>
        </row>
        <row r="54">
          <cell r="A54" t="str">
            <v>Hong Kong</v>
          </cell>
        </row>
        <row r="55">
          <cell r="A55" t="str">
            <v>Hungary</v>
          </cell>
        </row>
        <row r="56">
          <cell r="A56" t="str">
            <v>Iceland</v>
          </cell>
        </row>
        <row r="57">
          <cell r="A57" t="str">
            <v>India</v>
          </cell>
        </row>
        <row r="58">
          <cell r="A58" t="str">
            <v>Indonesia</v>
          </cell>
        </row>
        <row r="59">
          <cell r="A59" t="str">
            <v>Iran</v>
          </cell>
        </row>
        <row r="60">
          <cell r="A60" t="str">
            <v>Ireland</v>
          </cell>
        </row>
        <row r="61">
          <cell r="A61" t="str">
            <v>Isle of Man</v>
          </cell>
        </row>
        <row r="62">
          <cell r="A62" t="str">
            <v>Israel</v>
          </cell>
        </row>
        <row r="63">
          <cell r="A63" t="str">
            <v>Italian</v>
          </cell>
        </row>
        <row r="64">
          <cell r="A64" t="str">
            <v>Jamaica</v>
          </cell>
        </row>
        <row r="65">
          <cell r="A65" t="str">
            <v>Japan</v>
          </cell>
        </row>
        <row r="66">
          <cell r="A66" t="str">
            <v>Jordan</v>
          </cell>
        </row>
        <row r="67">
          <cell r="A67" t="str">
            <v>Kazakhstan</v>
          </cell>
        </row>
        <row r="68">
          <cell r="A68" t="str">
            <v>Kenya</v>
          </cell>
        </row>
        <row r="69">
          <cell r="A69" t="str">
            <v>Korea</v>
          </cell>
        </row>
        <row r="70">
          <cell r="A70" t="str">
            <v>Kuwait</v>
          </cell>
        </row>
        <row r="71">
          <cell r="A71" t="str">
            <v>Latvia</v>
          </cell>
        </row>
        <row r="72">
          <cell r="A72" t="str">
            <v>Lebanon</v>
          </cell>
        </row>
        <row r="73">
          <cell r="A73" t="str">
            <v>Lesotho</v>
          </cell>
        </row>
        <row r="74">
          <cell r="A74" t="str">
            <v>Liechtenstein</v>
          </cell>
        </row>
        <row r="75">
          <cell r="A75" t="str">
            <v>Lithuania</v>
          </cell>
        </row>
        <row r="76">
          <cell r="A76" t="str">
            <v>Luxembourg</v>
          </cell>
        </row>
        <row r="77">
          <cell r="A77" t="str">
            <v>Macau</v>
          </cell>
        </row>
        <row r="78">
          <cell r="A78" t="str">
            <v>Macedonia</v>
          </cell>
        </row>
        <row r="79">
          <cell r="A79" t="str">
            <v>Malaysia</v>
          </cell>
        </row>
        <row r="80">
          <cell r="A80" t="str">
            <v>Mali</v>
          </cell>
        </row>
        <row r="81">
          <cell r="A81" t="str">
            <v>Malta</v>
          </cell>
        </row>
        <row r="82">
          <cell r="A82" t="str">
            <v>Mauritius</v>
          </cell>
        </row>
        <row r="83">
          <cell r="A83" t="str">
            <v>Mexico</v>
          </cell>
        </row>
        <row r="84">
          <cell r="A84" t="str">
            <v>Moldova</v>
          </cell>
        </row>
        <row r="85">
          <cell r="A85" t="str">
            <v>Monaco</v>
          </cell>
        </row>
        <row r="86">
          <cell r="A86" t="str">
            <v>Mongolian People's Republic</v>
          </cell>
        </row>
        <row r="87">
          <cell r="A87" t="str">
            <v>Montenegro</v>
          </cell>
        </row>
        <row r="88">
          <cell r="A88" t="str">
            <v>Morocco</v>
          </cell>
        </row>
        <row r="89">
          <cell r="A89" t="str">
            <v>Mozambique</v>
          </cell>
        </row>
        <row r="90">
          <cell r="A90" t="str">
            <v>Namibia</v>
          </cell>
        </row>
        <row r="91">
          <cell r="A91" t="str">
            <v>Netherlands</v>
          </cell>
        </row>
        <row r="92">
          <cell r="A92" t="str">
            <v>New Zealand</v>
          </cell>
        </row>
        <row r="93">
          <cell r="A93" t="str">
            <v>Nicaragua</v>
          </cell>
        </row>
        <row r="94">
          <cell r="A94" t="str">
            <v>Nigeria</v>
          </cell>
        </row>
        <row r="95">
          <cell r="A95" t="str">
            <v>Norway</v>
          </cell>
        </row>
        <row r="96">
          <cell r="A96" t="str">
            <v>Oman</v>
          </cell>
        </row>
        <row r="97">
          <cell r="A97" t="str">
            <v>Pakistan</v>
          </cell>
        </row>
        <row r="98">
          <cell r="A98" t="str">
            <v>Panama</v>
          </cell>
        </row>
        <row r="99">
          <cell r="A99" t="str">
            <v>Papua New Guinea</v>
          </cell>
        </row>
        <row r="100">
          <cell r="A100" t="str">
            <v>Paraguay</v>
          </cell>
        </row>
        <row r="101">
          <cell r="A101" t="str">
            <v>Peru</v>
          </cell>
        </row>
        <row r="102">
          <cell r="A102" t="str">
            <v>Philippines</v>
          </cell>
        </row>
        <row r="103">
          <cell r="A103" t="str">
            <v>Poland</v>
          </cell>
        </row>
        <row r="104">
          <cell r="A104" t="str">
            <v>Portugal</v>
          </cell>
        </row>
        <row r="105">
          <cell r="A105" t="str">
            <v>Qatar</v>
          </cell>
        </row>
        <row r="106">
          <cell r="A106" t="str">
            <v>Romania</v>
          </cell>
        </row>
        <row r="107">
          <cell r="A107" t="str">
            <v>Russia</v>
          </cell>
        </row>
        <row r="108">
          <cell r="A108" t="str">
            <v>San Marino</v>
          </cell>
        </row>
        <row r="109">
          <cell r="A109" t="str">
            <v>Saudi Arabia</v>
          </cell>
        </row>
        <row r="110">
          <cell r="A110" t="str">
            <v>Senegal</v>
          </cell>
        </row>
        <row r="111">
          <cell r="A111" t="str">
            <v>Serbia and Montenegro</v>
          </cell>
        </row>
        <row r="112">
          <cell r="A112" t="str">
            <v>Seychelles</v>
          </cell>
        </row>
        <row r="113">
          <cell r="A113" t="str">
            <v>Singapore</v>
          </cell>
        </row>
        <row r="114">
          <cell r="A114" t="str">
            <v>Slovak Republic</v>
          </cell>
        </row>
        <row r="115">
          <cell r="A115" t="str">
            <v>Slovenia</v>
          </cell>
        </row>
        <row r="116">
          <cell r="A116" t="str">
            <v>South Africa</v>
          </cell>
        </row>
        <row r="117">
          <cell r="A117" t="str">
            <v>Spain</v>
          </cell>
        </row>
        <row r="118">
          <cell r="A118" t="str">
            <v>Sri Lanka</v>
          </cell>
        </row>
        <row r="119">
          <cell r="A119" t="str">
            <v>Suriname</v>
          </cell>
        </row>
        <row r="120">
          <cell r="A120" t="str">
            <v>Sweden</v>
          </cell>
        </row>
        <row r="121">
          <cell r="A121" t="str">
            <v>Switzerland</v>
          </cell>
        </row>
        <row r="122">
          <cell r="A122" t="str">
            <v>Taiwan</v>
          </cell>
        </row>
        <row r="123">
          <cell r="A123" t="str">
            <v>Thailand</v>
          </cell>
        </row>
        <row r="124">
          <cell r="A124" t="str">
            <v>Trinidad &amp; Tobago</v>
          </cell>
        </row>
        <row r="125">
          <cell r="A125" t="str">
            <v>Tunisia</v>
          </cell>
        </row>
        <row r="126">
          <cell r="A126" t="str">
            <v>Turkey</v>
          </cell>
        </row>
        <row r="127">
          <cell r="A127" t="str">
            <v>Turkmenistan</v>
          </cell>
        </row>
        <row r="128">
          <cell r="A128" t="str">
            <v>Uganda</v>
          </cell>
        </row>
        <row r="129">
          <cell r="A129" t="str">
            <v>Ukraine</v>
          </cell>
        </row>
        <row r="130">
          <cell r="A130" t="str">
            <v>United Arab Emirates</v>
          </cell>
        </row>
        <row r="131">
          <cell r="A131" t="str">
            <v>United Kingdom of Great Britain</v>
          </cell>
        </row>
        <row r="132">
          <cell r="A132" t="str">
            <v>United States of America</v>
          </cell>
        </row>
        <row r="133">
          <cell r="A133" t="str">
            <v>Uruguay</v>
          </cell>
        </row>
        <row r="134">
          <cell r="A134" t="str">
            <v>Venezuela</v>
          </cell>
        </row>
        <row r="135">
          <cell r="A135" t="str">
            <v>Vietnam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untry List"/>
      <sheetName val="pays_iso"/>
      <sheetName val="ratings_pays "/>
      <sheetName val="Main_nov2009"/>
      <sheetName val="Main_jan2010"/>
    </sheetNames>
    <sheetDataSet>
      <sheetData sheetId="0" refreshError="1">
        <row r="7">
          <cell r="B7" t="str">
            <v>1001Z AL Equity</v>
          </cell>
        </row>
      </sheetData>
      <sheetData sheetId="1" refreshError="1">
        <row r="1">
          <cell r="A1" t="str">
            <v>Name (changeable)</v>
          </cell>
        </row>
        <row r="2">
          <cell r="A2" t="str">
            <v>Albania</v>
          </cell>
        </row>
        <row r="3">
          <cell r="A3" t="str">
            <v>Andorra</v>
          </cell>
        </row>
        <row r="4">
          <cell r="A4" t="str">
            <v>Argentine</v>
          </cell>
        </row>
        <row r="5">
          <cell r="A5" t="str">
            <v>Armenia</v>
          </cell>
        </row>
        <row r="6">
          <cell r="A6" t="str">
            <v>Aruba</v>
          </cell>
        </row>
        <row r="7">
          <cell r="A7" t="str">
            <v>Australia</v>
          </cell>
        </row>
        <row r="8">
          <cell r="A8" t="str">
            <v>Austria</v>
          </cell>
        </row>
        <row r="9">
          <cell r="A9" t="str">
            <v>Azerbaijan</v>
          </cell>
        </row>
        <row r="10">
          <cell r="A10" t="str">
            <v>Bahamas</v>
          </cell>
        </row>
        <row r="11">
          <cell r="A11" t="str">
            <v>Bahrain</v>
          </cell>
        </row>
        <row r="12">
          <cell r="A12" t="str">
            <v>Bailiwick of Jersey</v>
          </cell>
        </row>
        <row r="13">
          <cell r="A13" t="str">
            <v>Barbados</v>
          </cell>
        </row>
        <row r="14">
          <cell r="A14" t="str">
            <v>Belgium</v>
          </cell>
        </row>
        <row r="15">
          <cell r="A15" t="str">
            <v>Belize</v>
          </cell>
        </row>
        <row r="16">
          <cell r="A16" t="str">
            <v>Benin</v>
          </cell>
        </row>
        <row r="17">
          <cell r="A17" t="str">
            <v>Bermuda</v>
          </cell>
        </row>
        <row r="18">
          <cell r="A18" t="str">
            <v>Bolivia</v>
          </cell>
        </row>
        <row r="19">
          <cell r="A19" t="str">
            <v>Bosnia and Herzego</v>
          </cell>
        </row>
        <row r="20">
          <cell r="A20" t="str">
            <v>Botswana</v>
          </cell>
        </row>
        <row r="21">
          <cell r="A21" t="str">
            <v>Brazil</v>
          </cell>
        </row>
        <row r="22">
          <cell r="A22" t="str">
            <v>Bulgaria</v>
          </cell>
        </row>
        <row r="23">
          <cell r="A23" t="str">
            <v>Burkina Faso</v>
          </cell>
        </row>
        <row r="24">
          <cell r="A24" t="str">
            <v>Cambodia</v>
          </cell>
        </row>
        <row r="25">
          <cell r="A25" t="str">
            <v>Cameroon</v>
          </cell>
        </row>
        <row r="26">
          <cell r="A26" t="str">
            <v>Canada</v>
          </cell>
        </row>
        <row r="27">
          <cell r="A27" t="str">
            <v>Cayman Islands</v>
          </cell>
        </row>
        <row r="28">
          <cell r="A28" t="str">
            <v>Chile</v>
          </cell>
        </row>
        <row r="29">
          <cell r="A29" t="str">
            <v>China</v>
          </cell>
        </row>
        <row r="30">
          <cell r="A30" t="str">
            <v>Colombia</v>
          </cell>
        </row>
        <row r="31">
          <cell r="A31" t="str">
            <v>Cook Islands</v>
          </cell>
        </row>
        <row r="32">
          <cell r="A32" t="str">
            <v>Costa Rica</v>
          </cell>
        </row>
        <row r="33">
          <cell r="A33" t="str">
            <v>Croatia</v>
          </cell>
        </row>
        <row r="34">
          <cell r="A34" t="str">
            <v>Cuba</v>
          </cell>
        </row>
        <row r="35">
          <cell r="A35" t="str">
            <v>Cyprus</v>
          </cell>
        </row>
        <row r="36">
          <cell r="A36" t="str">
            <v>Czech Republic</v>
          </cell>
        </row>
        <row r="37">
          <cell r="A37" t="str">
            <v>Denmark</v>
          </cell>
        </row>
        <row r="38">
          <cell r="A38" t="str">
            <v>Dominican Republic</v>
          </cell>
        </row>
        <row r="39">
          <cell r="A39" t="str">
            <v>Ecuador</v>
          </cell>
        </row>
        <row r="40">
          <cell r="A40" t="str">
            <v>Egypt</v>
          </cell>
        </row>
        <row r="41">
          <cell r="A41" t="str">
            <v>El Salvador</v>
          </cell>
        </row>
        <row r="42">
          <cell r="A42" t="str">
            <v>Estonia</v>
          </cell>
        </row>
        <row r="43">
          <cell r="A43" t="str">
            <v>Fiji</v>
          </cell>
        </row>
        <row r="44">
          <cell r="A44" t="str">
            <v>Finland</v>
          </cell>
        </row>
        <row r="45">
          <cell r="A45" t="str">
            <v>French</v>
          </cell>
        </row>
        <row r="46">
          <cell r="A46" t="str">
            <v>Georgia</v>
          </cell>
        </row>
        <row r="47">
          <cell r="A47" t="str">
            <v>Germany</v>
          </cell>
        </row>
        <row r="48">
          <cell r="A48" t="str">
            <v>Ghana</v>
          </cell>
        </row>
        <row r="49">
          <cell r="A49" t="str">
            <v>Gibraltar</v>
          </cell>
        </row>
        <row r="50">
          <cell r="A50" t="str">
            <v>Greece</v>
          </cell>
        </row>
        <row r="51">
          <cell r="A51" t="str">
            <v>Grenada</v>
          </cell>
        </row>
        <row r="52">
          <cell r="A52" t="str">
            <v>Guatemala</v>
          </cell>
        </row>
        <row r="53">
          <cell r="A53" t="str">
            <v>Honduras</v>
          </cell>
        </row>
        <row r="54">
          <cell r="A54" t="str">
            <v>Hong Kong</v>
          </cell>
        </row>
        <row r="55">
          <cell r="A55" t="str">
            <v>Hungary</v>
          </cell>
        </row>
        <row r="56">
          <cell r="A56" t="str">
            <v>Iceland</v>
          </cell>
        </row>
        <row r="57">
          <cell r="A57" t="str">
            <v>India</v>
          </cell>
        </row>
        <row r="58">
          <cell r="A58" t="str">
            <v>Indonesia</v>
          </cell>
        </row>
        <row r="59">
          <cell r="A59" t="str">
            <v>Iran</v>
          </cell>
        </row>
        <row r="60">
          <cell r="A60" t="str">
            <v>Ireland</v>
          </cell>
        </row>
        <row r="61">
          <cell r="A61" t="str">
            <v>Isle of Man</v>
          </cell>
        </row>
        <row r="62">
          <cell r="A62" t="str">
            <v>Israel</v>
          </cell>
        </row>
        <row r="63">
          <cell r="A63" t="str">
            <v>Italian</v>
          </cell>
        </row>
        <row r="64">
          <cell r="A64" t="str">
            <v>Jamaica</v>
          </cell>
        </row>
        <row r="65">
          <cell r="A65" t="str">
            <v>Japan</v>
          </cell>
        </row>
        <row r="66">
          <cell r="A66" t="str">
            <v>Jordan</v>
          </cell>
        </row>
        <row r="67">
          <cell r="A67" t="str">
            <v>Kazakhstan</v>
          </cell>
        </row>
        <row r="68">
          <cell r="A68" t="str">
            <v>Kenya</v>
          </cell>
        </row>
        <row r="69">
          <cell r="A69" t="str">
            <v>Korea</v>
          </cell>
        </row>
        <row r="70">
          <cell r="A70" t="str">
            <v>Kuwait</v>
          </cell>
        </row>
        <row r="71">
          <cell r="A71" t="str">
            <v>Latvia</v>
          </cell>
        </row>
        <row r="72">
          <cell r="A72" t="str">
            <v>Lebanon</v>
          </cell>
        </row>
        <row r="73">
          <cell r="A73" t="str">
            <v>Lesotho</v>
          </cell>
        </row>
        <row r="74">
          <cell r="A74" t="str">
            <v>Liechtenstein</v>
          </cell>
        </row>
        <row r="75">
          <cell r="A75" t="str">
            <v>Lithuania</v>
          </cell>
        </row>
        <row r="76">
          <cell r="A76" t="str">
            <v>Luxembourg</v>
          </cell>
        </row>
        <row r="77">
          <cell r="A77" t="str">
            <v>Macau</v>
          </cell>
        </row>
        <row r="78">
          <cell r="A78" t="str">
            <v>Macedonia</v>
          </cell>
        </row>
        <row r="79">
          <cell r="A79" t="str">
            <v>Malaysia</v>
          </cell>
        </row>
        <row r="80">
          <cell r="A80" t="str">
            <v>Mali</v>
          </cell>
        </row>
        <row r="81">
          <cell r="A81" t="str">
            <v>Malta</v>
          </cell>
        </row>
        <row r="82">
          <cell r="A82" t="str">
            <v>Mauritius</v>
          </cell>
        </row>
        <row r="83">
          <cell r="A83" t="str">
            <v>Mexico</v>
          </cell>
        </row>
        <row r="84">
          <cell r="A84" t="str">
            <v>Moldova</v>
          </cell>
        </row>
        <row r="85">
          <cell r="A85" t="str">
            <v>Monaco</v>
          </cell>
        </row>
        <row r="86">
          <cell r="A86" t="str">
            <v>Mongolian People's Republic</v>
          </cell>
        </row>
        <row r="87">
          <cell r="A87" t="str">
            <v>Montenegro</v>
          </cell>
        </row>
        <row r="88">
          <cell r="A88" t="str">
            <v>Morocco</v>
          </cell>
        </row>
        <row r="89">
          <cell r="A89" t="str">
            <v>Mozambique</v>
          </cell>
        </row>
        <row r="90">
          <cell r="A90" t="str">
            <v>Namibia</v>
          </cell>
        </row>
        <row r="91">
          <cell r="A91" t="str">
            <v>Netherlands</v>
          </cell>
        </row>
        <row r="92">
          <cell r="A92" t="str">
            <v>New Zealand</v>
          </cell>
        </row>
        <row r="93">
          <cell r="A93" t="str">
            <v>Nicaragua</v>
          </cell>
        </row>
        <row r="94">
          <cell r="A94" t="str">
            <v>Nigeria</v>
          </cell>
        </row>
        <row r="95">
          <cell r="A95" t="str">
            <v>Norway</v>
          </cell>
        </row>
        <row r="96">
          <cell r="A96" t="str">
            <v>Oman</v>
          </cell>
        </row>
        <row r="97">
          <cell r="A97" t="str">
            <v>Pakistan</v>
          </cell>
        </row>
        <row r="98">
          <cell r="A98" t="str">
            <v>Panama</v>
          </cell>
        </row>
        <row r="99">
          <cell r="A99" t="str">
            <v>Papua New Guinea</v>
          </cell>
        </row>
        <row r="100">
          <cell r="A100" t="str">
            <v>Paraguay</v>
          </cell>
        </row>
        <row r="101">
          <cell r="A101" t="str">
            <v>Peru</v>
          </cell>
        </row>
        <row r="102">
          <cell r="A102" t="str">
            <v>Philippines</v>
          </cell>
        </row>
        <row r="103">
          <cell r="A103" t="str">
            <v>Poland</v>
          </cell>
        </row>
        <row r="104">
          <cell r="A104" t="str">
            <v>Portugal</v>
          </cell>
        </row>
        <row r="105">
          <cell r="A105" t="str">
            <v>Qatar</v>
          </cell>
        </row>
        <row r="106">
          <cell r="A106" t="str">
            <v>Romania</v>
          </cell>
        </row>
        <row r="107">
          <cell r="A107" t="str">
            <v>Russia</v>
          </cell>
        </row>
        <row r="108">
          <cell r="A108" t="str">
            <v>San Marino</v>
          </cell>
        </row>
        <row r="109">
          <cell r="A109" t="str">
            <v>Saudi Arabia</v>
          </cell>
        </row>
        <row r="110">
          <cell r="A110" t="str">
            <v>Senegal</v>
          </cell>
        </row>
        <row r="111">
          <cell r="A111" t="str">
            <v>Serbia and Montenegro</v>
          </cell>
        </row>
        <row r="112">
          <cell r="A112" t="str">
            <v>Seychelles</v>
          </cell>
        </row>
        <row r="113">
          <cell r="A113" t="str">
            <v>Singapore</v>
          </cell>
        </row>
        <row r="114">
          <cell r="A114" t="str">
            <v>Slovak Republic</v>
          </cell>
        </row>
        <row r="115">
          <cell r="A115" t="str">
            <v>Slovenia</v>
          </cell>
        </row>
        <row r="116">
          <cell r="A116" t="str">
            <v>South Africa</v>
          </cell>
        </row>
        <row r="117">
          <cell r="A117" t="str">
            <v>Spain</v>
          </cell>
        </row>
        <row r="118">
          <cell r="A118" t="str">
            <v>Sri Lanka</v>
          </cell>
        </row>
        <row r="119">
          <cell r="A119" t="str">
            <v>Suriname</v>
          </cell>
        </row>
        <row r="120">
          <cell r="A120" t="str">
            <v>Sweden</v>
          </cell>
        </row>
        <row r="121">
          <cell r="A121" t="str">
            <v>Switzerland</v>
          </cell>
        </row>
        <row r="122">
          <cell r="A122" t="str">
            <v>Taiwan</v>
          </cell>
        </row>
        <row r="123">
          <cell r="A123" t="str">
            <v>Thailand</v>
          </cell>
        </row>
        <row r="124">
          <cell r="A124" t="str">
            <v>Trinidad &amp; Tobago</v>
          </cell>
        </row>
        <row r="125">
          <cell r="A125" t="str">
            <v>Tunisia</v>
          </cell>
        </row>
        <row r="126">
          <cell r="A126" t="str">
            <v>Turkey</v>
          </cell>
        </row>
        <row r="127">
          <cell r="A127" t="str">
            <v>Turkmenistan</v>
          </cell>
        </row>
        <row r="128">
          <cell r="A128" t="str">
            <v>Uganda</v>
          </cell>
        </row>
        <row r="129">
          <cell r="A129" t="str">
            <v>Ukraine</v>
          </cell>
        </row>
        <row r="130">
          <cell r="A130" t="str">
            <v>United Arab Emirates</v>
          </cell>
        </row>
        <row r="131">
          <cell r="A131" t="str">
            <v>United Kingdom of Great Britain</v>
          </cell>
        </row>
        <row r="132">
          <cell r="A132" t="str">
            <v>United States of America</v>
          </cell>
        </row>
        <row r="133">
          <cell r="A133" t="str">
            <v>Uruguay</v>
          </cell>
        </row>
        <row r="134">
          <cell r="A134" t="str">
            <v>Venezuela</v>
          </cell>
        </row>
        <row r="135">
          <cell r="A135" t="str">
            <v>Vietnam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untry List"/>
      <sheetName val="pays_iso"/>
      <sheetName val="ratings_pays "/>
      <sheetName val="Main_nov2009"/>
      <sheetName val="Main_jan2010"/>
    </sheetNames>
    <sheetDataSet>
      <sheetData sheetId="0" refreshError="1"/>
      <sheetData sheetId="1" refreshError="1">
        <row r="1">
          <cell r="A1" t="str">
            <v>Name (changeable)</v>
          </cell>
        </row>
        <row r="2">
          <cell r="A2" t="str">
            <v>Albania</v>
          </cell>
        </row>
        <row r="3">
          <cell r="A3" t="str">
            <v>Andorra</v>
          </cell>
        </row>
        <row r="4">
          <cell r="A4" t="str">
            <v>Argentine</v>
          </cell>
        </row>
        <row r="5">
          <cell r="A5" t="str">
            <v>Armenia</v>
          </cell>
        </row>
        <row r="6">
          <cell r="A6" t="str">
            <v>Aruba</v>
          </cell>
        </row>
        <row r="7">
          <cell r="A7" t="str">
            <v>Australia</v>
          </cell>
        </row>
        <row r="8">
          <cell r="A8" t="str">
            <v>Austria</v>
          </cell>
        </row>
        <row r="9">
          <cell r="A9" t="str">
            <v>Azerbaijan</v>
          </cell>
        </row>
        <row r="10">
          <cell r="A10" t="str">
            <v>Bahamas</v>
          </cell>
        </row>
        <row r="11">
          <cell r="A11" t="str">
            <v>Bahrain</v>
          </cell>
        </row>
        <row r="12">
          <cell r="A12" t="str">
            <v>Bailiwick of Jersey</v>
          </cell>
        </row>
        <row r="13">
          <cell r="A13" t="str">
            <v>Barbados</v>
          </cell>
        </row>
        <row r="14">
          <cell r="A14" t="str">
            <v>Belgium</v>
          </cell>
        </row>
        <row r="15">
          <cell r="A15" t="str">
            <v>Belize</v>
          </cell>
        </row>
        <row r="16">
          <cell r="A16" t="str">
            <v>Benin</v>
          </cell>
        </row>
        <row r="17">
          <cell r="A17" t="str">
            <v>Bermuda</v>
          </cell>
        </row>
        <row r="18">
          <cell r="A18" t="str">
            <v>Bolivia</v>
          </cell>
        </row>
        <row r="19">
          <cell r="A19" t="str">
            <v>Bosnia and Herzego</v>
          </cell>
        </row>
        <row r="20">
          <cell r="A20" t="str">
            <v>Botswana</v>
          </cell>
        </row>
        <row r="21">
          <cell r="A21" t="str">
            <v>Brazil</v>
          </cell>
        </row>
        <row r="22">
          <cell r="A22" t="str">
            <v>Bulgaria</v>
          </cell>
        </row>
        <row r="23">
          <cell r="A23" t="str">
            <v>Burkina Faso</v>
          </cell>
        </row>
        <row r="24">
          <cell r="A24" t="str">
            <v>Cambodia</v>
          </cell>
        </row>
        <row r="25">
          <cell r="A25" t="str">
            <v>Cameroon</v>
          </cell>
        </row>
        <row r="26">
          <cell r="A26" t="str">
            <v>Canada</v>
          </cell>
        </row>
        <row r="27">
          <cell r="A27" t="str">
            <v>Cayman Islands</v>
          </cell>
        </row>
        <row r="28">
          <cell r="A28" t="str">
            <v>Chile</v>
          </cell>
        </row>
        <row r="29">
          <cell r="A29" t="str">
            <v>China</v>
          </cell>
        </row>
        <row r="30">
          <cell r="A30" t="str">
            <v>Colombia</v>
          </cell>
        </row>
        <row r="31">
          <cell r="A31" t="str">
            <v>Cook Islands</v>
          </cell>
        </row>
        <row r="32">
          <cell r="A32" t="str">
            <v>Costa Rica</v>
          </cell>
        </row>
        <row r="33">
          <cell r="A33" t="str">
            <v>Croatia</v>
          </cell>
        </row>
        <row r="34">
          <cell r="A34" t="str">
            <v>Cuba</v>
          </cell>
        </row>
        <row r="35">
          <cell r="A35" t="str">
            <v>Cyprus</v>
          </cell>
        </row>
        <row r="36">
          <cell r="A36" t="str">
            <v>Czech Republic</v>
          </cell>
        </row>
        <row r="37">
          <cell r="A37" t="str">
            <v>Denmark</v>
          </cell>
        </row>
        <row r="38">
          <cell r="A38" t="str">
            <v>Dominican Republic</v>
          </cell>
        </row>
        <row r="39">
          <cell r="A39" t="str">
            <v>Ecuador</v>
          </cell>
        </row>
        <row r="40">
          <cell r="A40" t="str">
            <v>Egypt</v>
          </cell>
        </row>
        <row r="41">
          <cell r="A41" t="str">
            <v>El Salvador</v>
          </cell>
        </row>
        <row r="42">
          <cell r="A42" t="str">
            <v>Estonia</v>
          </cell>
        </row>
        <row r="43">
          <cell r="A43" t="str">
            <v>Fiji</v>
          </cell>
        </row>
        <row r="44">
          <cell r="A44" t="str">
            <v>Finland</v>
          </cell>
        </row>
        <row r="45">
          <cell r="A45" t="str">
            <v>French</v>
          </cell>
        </row>
        <row r="46">
          <cell r="A46" t="str">
            <v>Georgia</v>
          </cell>
        </row>
        <row r="47">
          <cell r="A47" t="str">
            <v>Germany</v>
          </cell>
        </row>
        <row r="48">
          <cell r="A48" t="str">
            <v>Ghana</v>
          </cell>
        </row>
        <row r="49">
          <cell r="A49" t="str">
            <v>Gibraltar</v>
          </cell>
        </row>
        <row r="50">
          <cell r="A50" t="str">
            <v>Greece</v>
          </cell>
        </row>
        <row r="51">
          <cell r="A51" t="str">
            <v>Grenada</v>
          </cell>
        </row>
        <row r="52">
          <cell r="A52" t="str">
            <v>Guatemala</v>
          </cell>
        </row>
        <row r="53">
          <cell r="A53" t="str">
            <v>Honduras</v>
          </cell>
        </row>
        <row r="54">
          <cell r="A54" t="str">
            <v>Hong Kong</v>
          </cell>
        </row>
        <row r="55">
          <cell r="A55" t="str">
            <v>Hungary</v>
          </cell>
        </row>
        <row r="56">
          <cell r="A56" t="str">
            <v>Iceland</v>
          </cell>
        </row>
        <row r="57">
          <cell r="A57" t="str">
            <v>India</v>
          </cell>
        </row>
        <row r="58">
          <cell r="A58" t="str">
            <v>Indonesia</v>
          </cell>
        </row>
        <row r="59">
          <cell r="A59" t="str">
            <v>Iran</v>
          </cell>
        </row>
        <row r="60">
          <cell r="A60" t="str">
            <v>Ireland</v>
          </cell>
        </row>
        <row r="61">
          <cell r="A61" t="str">
            <v>Isle of Man</v>
          </cell>
        </row>
        <row r="62">
          <cell r="A62" t="str">
            <v>Israel</v>
          </cell>
        </row>
        <row r="63">
          <cell r="A63" t="str">
            <v>Italian</v>
          </cell>
        </row>
        <row r="64">
          <cell r="A64" t="str">
            <v>Jamaica</v>
          </cell>
        </row>
        <row r="65">
          <cell r="A65" t="str">
            <v>Japan</v>
          </cell>
        </row>
        <row r="66">
          <cell r="A66" t="str">
            <v>Jordan</v>
          </cell>
        </row>
        <row r="67">
          <cell r="A67" t="str">
            <v>Kazakhstan</v>
          </cell>
        </row>
        <row r="68">
          <cell r="A68" t="str">
            <v>Kenya</v>
          </cell>
        </row>
        <row r="69">
          <cell r="A69" t="str">
            <v>Korea</v>
          </cell>
        </row>
        <row r="70">
          <cell r="A70" t="str">
            <v>Kuwait</v>
          </cell>
        </row>
        <row r="71">
          <cell r="A71" t="str">
            <v>Latvia</v>
          </cell>
        </row>
        <row r="72">
          <cell r="A72" t="str">
            <v>Lebanon</v>
          </cell>
        </row>
        <row r="73">
          <cell r="A73" t="str">
            <v>Lesotho</v>
          </cell>
        </row>
        <row r="74">
          <cell r="A74" t="str">
            <v>Liechtenstein</v>
          </cell>
        </row>
        <row r="75">
          <cell r="A75" t="str">
            <v>Lithuania</v>
          </cell>
        </row>
        <row r="76">
          <cell r="A76" t="str">
            <v>Luxembourg</v>
          </cell>
        </row>
        <row r="77">
          <cell r="A77" t="str">
            <v>Macau</v>
          </cell>
        </row>
        <row r="78">
          <cell r="A78" t="str">
            <v>Macedonia</v>
          </cell>
        </row>
        <row r="79">
          <cell r="A79" t="str">
            <v>Malaysia</v>
          </cell>
        </row>
        <row r="80">
          <cell r="A80" t="str">
            <v>Mali</v>
          </cell>
        </row>
        <row r="81">
          <cell r="A81" t="str">
            <v>Malta</v>
          </cell>
        </row>
        <row r="82">
          <cell r="A82" t="str">
            <v>Mauritius</v>
          </cell>
        </row>
        <row r="83">
          <cell r="A83" t="str">
            <v>Mexico</v>
          </cell>
        </row>
        <row r="84">
          <cell r="A84" t="str">
            <v>Moldova</v>
          </cell>
        </row>
        <row r="85">
          <cell r="A85" t="str">
            <v>Monaco</v>
          </cell>
        </row>
        <row r="86">
          <cell r="A86" t="str">
            <v>Mongolian People's Republic</v>
          </cell>
        </row>
        <row r="87">
          <cell r="A87" t="str">
            <v>Montenegro</v>
          </cell>
        </row>
        <row r="88">
          <cell r="A88" t="str">
            <v>Morocco</v>
          </cell>
        </row>
        <row r="89">
          <cell r="A89" t="str">
            <v>Mozambique</v>
          </cell>
        </row>
        <row r="90">
          <cell r="A90" t="str">
            <v>Namibia</v>
          </cell>
        </row>
        <row r="91">
          <cell r="A91" t="str">
            <v>Netherlands</v>
          </cell>
        </row>
        <row r="92">
          <cell r="A92" t="str">
            <v>New Zealand</v>
          </cell>
        </row>
        <row r="93">
          <cell r="A93" t="str">
            <v>Nicaragua</v>
          </cell>
        </row>
        <row r="94">
          <cell r="A94" t="str">
            <v>Nigeria</v>
          </cell>
        </row>
        <row r="95">
          <cell r="A95" t="str">
            <v>Norway</v>
          </cell>
        </row>
        <row r="96">
          <cell r="A96" t="str">
            <v>Oman</v>
          </cell>
        </row>
        <row r="97">
          <cell r="A97" t="str">
            <v>Pakistan</v>
          </cell>
        </row>
        <row r="98">
          <cell r="A98" t="str">
            <v>Panama</v>
          </cell>
        </row>
        <row r="99">
          <cell r="A99" t="str">
            <v>Papua New Guinea</v>
          </cell>
        </row>
        <row r="100">
          <cell r="A100" t="str">
            <v>Paraguay</v>
          </cell>
        </row>
        <row r="101">
          <cell r="A101" t="str">
            <v>Peru</v>
          </cell>
        </row>
        <row r="102">
          <cell r="A102" t="str">
            <v>Philippines</v>
          </cell>
        </row>
        <row r="103">
          <cell r="A103" t="str">
            <v>Poland</v>
          </cell>
        </row>
        <row r="104">
          <cell r="A104" t="str">
            <v>Portugal</v>
          </cell>
        </row>
        <row r="105">
          <cell r="A105" t="str">
            <v>Qatar</v>
          </cell>
        </row>
        <row r="106">
          <cell r="A106" t="str">
            <v>Romania</v>
          </cell>
        </row>
        <row r="107">
          <cell r="A107" t="str">
            <v>Russia</v>
          </cell>
        </row>
        <row r="108">
          <cell r="A108" t="str">
            <v>San Marino</v>
          </cell>
        </row>
        <row r="109">
          <cell r="A109" t="str">
            <v>Saudi Arabia</v>
          </cell>
        </row>
        <row r="110">
          <cell r="A110" t="str">
            <v>Senegal</v>
          </cell>
        </row>
        <row r="111">
          <cell r="A111" t="str">
            <v>Serbia and Montenegro</v>
          </cell>
        </row>
        <row r="112">
          <cell r="A112" t="str">
            <v>Seychelles</v>
          </cell>
        </row>
        <row r="113">
          <cell r="A113" t="str">
            <v>Singapore</v>
          </cell>
        </row>
        <row r="114">
          <cell r="A114" t="str">
            <v>Slovak Republic</v>
          </cell>
        </row>
        <row r="115">
          <cell r="A115" t="str">
            <v>Slovenia</v>
          </cell>
        </row>
        <row r="116">
          <cell r="A116" t="str">
            <v>South Africa</v>
          </cell>
        </row>
        <row r="117">
          <cell r="A117" t="str">
            <v>Spain</v>
          </cell>
        </row>
        <row r="118">
          <cell r="A118" t="str">
            <v>Sri Lanka</v>
          </cell>
        </row>
        <row r="119">
          <cell r="A119" t="str">
            <v>Suriname</v>
          </cell>
        </row>
        <row r="120">
          <cell r="A120" t="str">
            <v>Sweden</v>
          </cell>
        </row>
        <row r="121">
          <cell r="A121" t="str">
            <v>Switzerland</v>
          </cell>
        </row>
        <row r="122">
          <cell r="A122" t="str">
            <v>Taiwan</v>
          </cell>
        </row>
        <row r="123">
          <cell r="A123" t="str">
            <v>Thailand</v>
          </cell>
        </row>
        <row r="124">
          <cell r="A124" t="str">
            <v>Trinidad &amp; Tobago</v>
          </cell>
        </row>
        <row r="125">
          <cell r="A125" t="str">
            <v>Tunisia</v>
          </cell>
        </row>
        <row r="126">
          <cell r="A126" t="str">
            <v>Turkey</v>
          </cell>
        </row>
        <row r="127">
          <cell r="A127" t="str">
            <v>Turkmenistan</v>
          </cell>
        </row>
        <row r="128">
          <cell r="A128" t="str">
            <v>Uganda</v>
          </cell>
        </row>
        <row r="129">
          <cell r="A129" t="str">
            <v>Ukraine</v>
          </cell>
        </row>
        <row r="130">
          <cell r="A130" t="str">
            <v>United Arab Emirates</v>
          </cell>
        </row>
        <row r="131">
          <cell r="A131" t="str">
            <v>United Kingdom of Great Britain</v>
          </cell>
        </row>
        <row r="132">
          <cell r="A132" t="str">
            <v>United States of America</v>
          </cell>
        </row>
        <row r="133">
          <cell r="A133" t="str">
            <v>Uruguay</v>
          </cell>
        </row>
        <row r="134">
          <cell r="A134" t="str">
            <v>Venezuela</v>
          </cell>
        </row>
        <row r="135">
          <cell r="A135" t="str">
            <v>Vietnam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30527SA PEL1 pour Ph B(1)(1)"/>
      <sheetName val="#REF"/>
      <sheetName val="France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30527SA PEL1 pour Ph B(1)(1)"/>
      <sheetName val="#REF"/>
      <sheetName val="France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cros"/>
      <sheetName val="Tableau1_Top10"/>
      <sheetName val="Tableau1_Mediterranee"/>
      <sheetName val="Tableau1_PIIGS"/>
      <sheetName val="Tableau1_PECO"/>
      <sheetName val="Tableau1_BRIC"/>
      <sheetName val="Tableau1_Emergents"/>
      <sheetName val="Tableau2_Recap"/>
      <sheetName val="Tableau3_Recap"/>
      <sheetName val="Data_Eng_RECAP"/>
      <sheetName val="Data_TX_Eng_Bnks"/>
      <sheetName val="Data_Montants_Eng_Bnks"/>
      <sheetName val="Eng_sur_actifs"/>
      <sheetName val="CDS_Pays"/>
      <sheetName val="ratings_pays "/>
      <sheetName val="ratings_pays  donnees_inertes"/>
      <sheetName val="BONDS_5 ans_yld"/>
      <sheetName val="BONDS_5 ans_spreads"/>
      <sheetName val="BasePays"/>
      <sheetName val="TableauEquivNotations"/>
      <sheetName val="Feuil1"/>
    </sheetNames>
    <sheetDataSet>
      <sheetData sheetId="0">
        <row r="14">
          <cell r="G14">
            <v>5.0999999999999997E-2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cros"/>
      <sheetName val="Tableau1_Top10"/>
      <sheetName val="Tableau1_Mediterranee"/>
      <sheetName val="Tableau1_PIIGS"/>
      <sheetName val="Tableau1_PECO"/>
      <sheetName val="Tableau1_BRIC"/>
      <sheetName val="Tableau1_Emergents"/>
      <sheetName val="Tableau2_Recap"/>
      <sheetName val="Tableau3_Recap"/>
      <sheetName val="Data_Eng_RECAP"/>
      <sheetName val="Data_TX_Eng_Bnks"/>
      <sheetName val="Data_Montants_Eng_Bnks"/>
      <sheetName val="Eng_sur_actifs"/>
      <sheetName val="CDS_Pays"/>
      <sheetName val="ratings_pays "/>
      <sheetName val="ratings_pays  donnees_inertes"/>
      <sheetName val="BONDS_5 ans_yld"/>
      <sheetName val="BONDS_5 ans_spreads"/>
      <sheetName val="BasePays"/>
      <sheetName val="TableauEquivNotations"/>
      <sheetName val="Feuil1"/>
    </sheetNames>
    <sheetDataSet>
      <sheetData sheetId="0">
        <row r="14">
          <cell r="G14">
            <v>5.0999999999999997E-2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ables/table1.xml><?xml version="1.0" encoding="utf-8"?>
<table xmlns="http://schemas.openxmlformats.org/spreadsheetml/2006/main" id="5" name="Tableau6" displayName="Tableau6" ref="B11:S15" totalsRowShown="0" headerRowDxfId="27" dataDxfId="25" headerRowBorderDxfId="26" tableBorderDxfId="24">
  <tableColumns count="18">
    <tableColumn id="1" name="En milliards d'euros" dataDxfId="23"/>
    <tableColumn id="2" name="déc. 98" dataDxfId="22"/>
    <tableColumn id="3" name="déc. 99" dataDxfId="21"/>
    <tableColumn id="4" name="déc. 00" dataDxfId="20"/>
    <tableColumn id="5" name="déc. 01" dataDxfId="19"/>
    <tableColumn id="6" name="déc. 02" dataDxfId="18"/>
    <tableColumn id="7" name="déc. 03" dataDxfId="17"/>
    <tableColumn id="8" name="déc. 04" dataDxfId="16"/>
    <tableColumn id="9" name="déc. 05" dataDxfId="15"/>
    <tableColumn id="10" name="déc. 06" dataDxfId="14"/>
    <tableColumn id="11" name="déc. 07" dataDxfId="13"/>
    <tableColumn id="12" name="déc. 08" dataDxfId="12"/>
    <tableColumn id="13" name="déc. 09" dataDxfId="11"/>
    <tableColumn id="14" name="déc. 10" dataDxfId="10"/>
    <tableColumn id="15" name="déc. 11" dataDxfId="9"/>
    <tableColumn id="16" name="déc. 12" dataDxfId="8"/>
    <tableColumn id="17" name="déc. 13" dataDxfId="7"/>
    <tableColumn id="19" name="déc. 14" dataDxfId="6"/>
  </tableColumns>
  <tableStyleInfo name="TableStyleMedium21" showFirstColumn="0" showLastColumn="0" showRowStripes="1" showColumnStripes="0"/>
</table>
</file>

<file path=xl/tables/table2.xml><?xml version="1.0" encoding="utf-8"?>
<table xmlns="http://schemas.openxmlformats.org/spreadsheetml/2006/main" id="7" name="Tableau8" displayName="Tableau8" ref="B8:J11" totalsRowShown="0" headerRowDxfId="2" headerRowCellStyle="Normal 4">
  <tableColumns count="9">
    <tableColumn id="1" name="En milliards d'euros"/>
    <tableColumn id="2" name="2007"/>
    <tableColumn id="3" name="2008"/>
    <tableColumn id="4" name="2009"/>
    <tableColumn id="5" name="2010"/>
    <tableColumn id="6" name="2011"/>
    <tableColumn id="7" name="2012"/>
    <tableColumn id="8" name="2013" dataDxfId="1"/>
    <tableColumn id="9" name="2014" dataDxfId="0"/>
  </tableColumns>
  <tableStyleInfo name="TableStyleMedium21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Solstice">
      <a:dk1>
        <a:sysClr val="windowText" lastClr="000000"/>
      </a:dk1>
      <a:lt1>
        <a:sysClr val="window" lastClr="FFFFFF"/>
      </a:lt1>
      <a:dk2>
        <a:srgbClr val="4F271C"/>
      </a:dk2>
      <a:lt2>
        <a:srgbClr val="E7DEC9"/>
      </a:lt2>
      <a:accent1>
        <a:srgbClr val="3891A7"/>
      </a:accent1>
      <a:accent2>
        <a:srgbClr val="FEB80A"/>
      </a:accent2>
      <a:accent3>
        <a:srgbClr val="C32D2E"/>
      </a:accent3>
      <a:accent4>
        <a:srgbClr val="84AA33"/>
      </a:accent4>
      <a:accent5>
        <a:srgbClr val="964305"/>
      </a:accent5>
      <a:accent6>
        <a:srgbClr val="475A8D"/>
      </a:accent6>
      <a:hlink>
        <a:srgbClr val="8DC765"/>
      </a:hlink>
      <a:folHlink>
        <a:srgbClr val="AA8A14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4.bin"/><Relationship Id="rId1" Type="http://schemas.openxmlformats.org/officeDocument/2006/relationships/hyperlink" Target="https://esurfi-banque.banque-france.fr/tableaux/surfi/" TargetMode="Externa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5.bin"/><Relationship Id="rId1" Type="http://schemas.openxmlformats.org/officeDocument/2006/relationships/hyperlink" Target="https://esurfi-banque.banque-france.fr/tableaux/surfi/" TargetMode="Externa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7.xml"/><Relationship Id="rId2" Type="http://schemas.openxmlformats.org/officeDocument/2006/relationships/printerSettings" Target="../printerSettings/printerSettings35.bin"/><Relationship Id="rId1" Type="http://schemas.openxmlformats.org/officeDocument/2006/relationships/hyperlink" Target="http://www.acpr.banque-france.fr/etudes/toutes-les-etudes.html" TargetMode="External"/><Relationship Id="rId4" Type="http://schemas.openxmlformats.org/officeDocument/2006/relationships/table" Target="../tables/table2.xml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6.bin"/><Relationship Id="rId1" Type="http://schemas.openxmlformats.org/officeDocument/2006/relationships/hyperlink" Target="http://www.banque-france.fr/e-surfi/tableaux/htm/CPTE-RESU-tableau.htm" TargetMode="Externa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50"/>
  <sheetViews>
    <sheetView showGridLines="0" zoomScaleNormal="100" workbookViewId="0">
      <pane xSplit="1" ySplit="4" topLeftCell="B5" activePane="bottomRight" state="frozen"/>
      <selection pane="topRight"/>
      <selection pane="bottomLeft"/>
      <selection pane="bottomRight" activeCell="B19" sqref="B19"/>
    </sheetView>
  </sheetViews>
  <sheetFormatPr baseColWidth="10" defaultColWidth="11.5546875" defaultRowHeight="14.4" x14ac:dyDescent="0.3"/>
  <cols>
    <col min="1" max="1" width="11.5546875" style="235"/>
    <col min="2" max="2" width="121.5546875" style="235" customWidth="1"/>
    <col min="3" max="16384" width="11.5546875" style="235"/>
  </cols>
  <sheetData>
    <row r="1" spans="1:2" ht="15.6" x14ac:dyDescent="0.3">
      <c r="B1" s="315" t="s">
        <v>233</v>
      </c>
    </row>
    <row r="3" spans="1:2" x14ac:dyDescent="0.3">
      <c r="B3" s="316" t="s">
        <v>213</v>
      </c>
    </row>
    <row r="4" spans="1:2" x14ac:dyDescent="0.3">
      <c r="A4" s="106" t="s">
        <v>214</v>
      </c>
      <c r="B4" s="106" t="s">
        <v>215</v>
      </c>
    </row>
    <row r="5" spans="1:2" x14ac:dyDescent="0.3">
      <c r="A5" s="317" t="s">
        <v>234</v>
      </c>
      <c r="B5" s="318" t="s">
        <v>267</v>
      </c>
    </row>
    <row r="6" spans="1:2" x14ac:dyDescent="0.3">
      <c r="A6" s="317" t="s">
        <v>235</v>
      </c>
      <c r="B6" s="318" t="s">
        <v>268</v>
      </c>
    </row>
    <row r="7" spans="1:2" x14ac:dyDescent="0.3">
      <c r="A7" s="317" t="s">
        <v>236</v>
      </c>
      <c r="B7" s="318" t="s">
        <v>269</v>
      </c>
    </row>
    <row r="8" spans="1:2" x14ac:dyDescent="0.3">
      <c r="A8" s="317" t="s">
        <v>237</v>
      </c>
      <c r="B8" s="318" t="s">
        <v>270</v>
      </c>
    </row>
    <row r="9" spans="1:2" x14ac:dyDescent="0.3">
      <c r="A9" s="317" t="s">
        <v>238</v>
      </c>
      <c r="B9" s="318" t="s">
        <v>271</v>
      </c>
    </row>
    <row r="10" spans="1:2" ht="28.8" x14ac:dyDescent="0.3">
      <c r="A10" s="317" t="s">
        <v>239</v>
      </c>
      <c r="B10" s="318" t="s">
        <v>272</v>
      </c>
    </row>
    <row r="11" spans="1:2" x14ac:dyDescent="0.3">
      <c r="A11" s="317" t="s">
        <v>240</v>
      </c>
      <c r="B11" s="318" t="s">
        <v>273</v>
      </c>
    </row>
    <row r="12" spans="1:2" x14ac:dyDescent="0.3">
      <c r="A12" s="317" t="s">
        <v>241</v>
      </c>
      <c r="B12" s="318" t="s">
        <v>274</v>
      </c>
    </row>
    <row r="13" spans="1:2" x14ac:dyDescent="0.3">
      <c r="A13" s="317" t="s">
        <v>216</v>
      </c>
      <c r="B13" s="318" t="s">
        <v>275</v>
      </c>
    </row>
    <row r="14" spans="1:2" x14ac:dyDescent="0.3">
      <c r="A14" s="317" t="s">
        <v>243</v>
      </c>
      <c r="B14" s="318" t="s">
        <v>276</v>
      </c>
    </row>
    <row r="15" spans="1:2" x14ac:dyDescent="0.3">
      <c r="A15" s="317" t="s">
        <v>217</v>
      </c>
      <c r="B15" s="318" t="s">
        <v>277</v>
      </c>
    </row>
    <row r="16" spans="1:2" ht="28.8" x14ac:dyDescent="0.3">
      <c r="A16" s="317" t="s">
        <v>245</v>
      </c>
      <c r="B16" s="318" t="s">
        <v>279</v>
      </c>
    </row>
    <row r="17" spans="1:2" x14ac:dyDescent="0.3">
      <c r="A17" s="317" t="s">
        <v>282</v>
      </c>
      <c r="B17" s="318" t="s">
        <v>281</v>
      </c>
    </row>
    <row r="18" spans="1:2" x14ac:dyDescent="0.3">
      <c r="A18" s="317" t="s">
        <v>283</v>
      </c>
      <c r="B18" s="318" t="s">
        <v>284</v>
      </c>
    </row>
    <row r="19" spans="1:2" x14ac:dyDescent="0.3">
      <c r="A19" s="317" t="s">
        <v>218</v>
      </c>
      <c r="B19" s="318" t="s">
        <v>286</v>
      </c>
    </row>
    <row r="20" spans="1:2" x14ac:dyDescent="0.3">
      <c r="A20" s="317" t="s">
        <v>219</v>
      </c>
      <c r="B20" s="318" t="s">
        <v>288</v>
      </c>
    </row>
    <row r="21" spans="1:2" ht="28.8" x14ac:dyDescent="0.3">
      <c r="A21" s="317" t="s">
        <v>246</v>
      </c>
      <c r="B21" s="318" t="s">
        <v>291</v>
      </c>
    </row>
    <row r="22" spans="1:2" x14ac:dyDescent="0.3">
      <c r="A22" s="317" t="s">
        <v>220</v>
      </c>
      <c r="B22" s="318" t="s">
        <v>293</v>
      </c>
    </row>
    <row r="23" spans="1:2" x14ac:dyDescent="0.3">
      <c r="A23" s="317" t="s">
        <v>221</v>
      </c>
      <c r="B23" s="318" t="s">
        <v>295</v>
      </c>
    </row>
    <row r="24" spans="1:2" x14ac:dyDescent="0.3">
      <c r="A24" s="317" t="s">
        <v>222</v>
      </c>
      <c r="B24" s="318" t="s">
        <v>297</v>
      </c>
    </row>
    <row r="25" spans="1:2" x14ac:dyDescent="0.3">
      <c r="A25" s="317" t="s">
        <v>223</v>
      </c>
      <c r="B25" s="318" t="s">
        <v>299</v>
      </c>
    </row>
    <row r="26" spans="1:2" x14ac:dyDescent="0.3">
      <c r="A26" s="317" t="s">
        <v>224</v>
      </c>
      <c r="B26" s="318" t="s">
        <v>301</v>
      </c>
    </row>
    <row r="27" spans="1:2" x14ac:dyDescent="0.3">
      <c r="A27" s="317" t="s">
        <v>244</v>
      </c>
      <c r="B27" s="318" t="s">
        <v>303</v>
      </c>
    </row>
    <row r="28" spans="1:2" x14ac:dyDescent="0.3">
      <c r="A28" s="317" t="s">
        <v>225</v>
      </c>
      <c r="B28" s="318" t="s">
        <v>305</v>
      </c>
    </row>
    <row r="29" spans="1:2" x14ac:dyDescent="0.3">
      <c r="A29" s="317" t="s">
        <v>226</v>
      </c>
      <c r="B29" s="347" t="s">
        <v>307</v>
      </c>
    </row>
    <row r="30" spans="1:2" x14ac:dyDescent="0.3">
      <c r="A30" s="317" t="s">
        <v>227</v>
      </c>
      <c r="B30" s="318" t="s">
        <v>309</v>
      </c>
    </row>
    <row r="31" spans="1:2" x14ac:dyDescent="0.3">
      <c r="A31" s="317" t="s">
        <v>228</v>
      </c>
      <c r="B31" s="318" t="s">
        <v>311</v>
      </c>
    </row>
    <row r="32" spans="1:2" x14ac:dyDescent="0.3">
      <c r="A32" s="317" t="s">
        <v>229</v>
      </c>
      <c r="B32" s="318" t="s">
        <v>313</v>
      </c>
    </row>
    <row r="33" spans="1:2" x14ac:dyDescent="0.3">
      <c r="A33" s="317" t="s">
        <v>230</v>
      </c>
      <c r="B33" s="318" t="s">
        <v>315</v>
      </c>
    </row>
    <row r="34" spans="1:2" x14ac:dyDescent="0.3">
      <c r="A34" s="317" t="s">
        <v>231</v>
      </c>
      <c r="B34" s="318" t="s">
        <v>317</v>
      </c>
    </row>
    <row r="35" spans="1:2" x14ac:dyDescent="0.3">
      <c r="A35" s="317" t="s">
        <v>232</v>
      </c>
      <c r="B35" s="318" t="s">
        <v>319</v>
      </c>
    </row>
    <row r="36" spans="1:2" x14ac:dyDescent="0.3">
      <c r="A36" s="317" t="s">
        <v>247</v>
      </c>
      <c r="B36" s="318" t="s">
        <v>323</v>
      </c>
    </row>
    <row r="37" spans="1:2" x14ac:dyDescent="0.3">
      <c r="A37" s="317" t="s">
        <v>248</v>
      </c>
      <c r="B37" s="318" t="s">
        <v>322</v>
      </c>
    </row>
    <row r="38" spans="1:2" x14ac:dyDescent="0.3">
      <c r="A38" s="317" t="s">
        <v>249</v>
      </c>
      <c r="B38" s="235" t="s">
        <v>325</v>
      </c>
    </row>
    <row r="39" spans="1:2" x14ac:dyDescent="0.3">
      <c r="A39" s="317" t="s">
        <v>250</v>
      </c>
      <c r="B39" s="318" t="s">
        <v>329</v>
      </c>
    </row>
    <row r="40" spans="1:2" x14ac:dyDescent="0.3">
      <c r="A40" s="317" t="s">
        <v>251</v>
      </c>
      <c r="B40" s="318" t="s">
        <v>328</v>
      </c>
    </row>
    <row r="41" spans="1:2" x14ac:dyDescent="0.3">
      <c r="A41" s="317" t="s">
        <v>252</v>
      </c>
      <c r="B41" s="318" t="s">
        <v>331</v>
      </c>
    </row>
    <row r="42" spans="1:2" x14ac:dyDescent="0.3">
      <c r="A42" s="317" t="s">
        <v>253</v>
      </c>
      <c r="B42" s="318" t="s">
        <v>333</v>
      </c>
    </row>
    <row r="43" spans="1:2" x14ac:dyDescent="0.3">
      <c r="A43" s="317" t="s">
        <v>254</v>
      </c>
      <c r="B43" s="318" t="s">
        <v>262</v>
      </c>
    </row>
    <row r="44" spans="1:2" x14ac:dyDescent="0.3">
      <c r="A44" s="317" t="s">
        <v>255</v>
      </c>
      <c r="B44" s="318" t="s">
        <v>263</v>
      </c>
    </row>
    <row r="45" spans="1:2" x14ac:dyDescent="0.3">
      <c r="A45" s="317" t="s">
        <v>256</v>
      </c>
      <c r="B45" s="318" t="s">
        <v>337</v>
      </c>
    </row>
    <row r="46" spans="1:2" x14ac:dyDescent="0.3">
      <c r="A46" s="317" t="s">
        <v>257</v>
      </c>
      <c r="B46" s="319" t="s">
        <v>264</v>
      </c>
    </row>
    <row r="47" spans="1:2" x14ac:dyDescent="0.3">
      <c r="A47" s="317" t="s">
        <v>258</v>
      </c>
      <c r="B47" s="318" t="s">
        <v>265</v>
      </c>
    </row>
    <row r="48" spans="1:2" x14ac:dyDescent="0.3">
      <c r="A48" s="317" t="s">
        <v>259</v>
      </c>
      <c r="B48" s="318" t="s">
        <v>339</v>
      </c>
    </row>
    <row r="49" spans="1:2" x14ac:dyDescent="0.3">
      <c r="A49" s="317" t="s">
        <v>260</v>
      </c>
      <c r="B49" s="318" t="s">
        <v>341</v>
      </c>
    </row>
    <row r="50" spans="1:2" x14ac:dyDescent="0.3">
      <c r="A50" s="317" t="s">
        <v>261</v>
      </c>
      <c r="B50" s="318" t="s">
        <v>343</v>
      </c>
    </row>
  </sheetData>
  <hyperlinks>
    <hyperlink ref="A6" location="'T2'!A1" display="T2"/>
    <hyperlink ref="A7" location="'T3'!A1" display="T3"/>
    <hyperlink ref="A8" location="'T4'!A1" display="T4"/>
    <hyperlink ref="A9" location="'T5'!A1" display="T5"/>
    <hyperlink ref="A10" location="'T6'!A1" display="T6"/>
    <hyperlink ref="A11" location="'T7'!A1" display="T7"/>
    <hyperlink ref="A12" location="'T8'!A1" display="T8"/>
    <hyperlink ref="A14" location="'T9'!A1" display="T9"/>
    <hyperlink ref="A15" location="'G2'!A1" display="G2"/>
    <hyperlink ref="A13" location="'G1'!A1" display="G1"/>
    <hyperlink ref="A16" location="'G3-4'!A1" display="G3-4"/>
    <hyperlink ref="A18" location="'G6'!A1" display="G6"/>
    <hyperlink ref="A19" location="'G7'!A1" display="G7"/>
    <hyperlink ref="A20" location="'G8'!A1" display="G8"/>
    <hyperlink ref="A21" location="'G9-10'!A1" display="G9-10"/>
    <hyperlink ref="A22" location="'G11'!A1" display="G11"/>
    <hyperlink ref="A23" location="'G12'!A1" display="G12"/>
    <hyperlink ref="A24" location="'G13'!A1" display="G13"/>
    <hyperlink ref="A25" location="'G14'!A1" display="G14"/>
    <hyperlink ref="A26" location="'G15'!A1" display="G15"/>
    <hyperlink ref="A27" location="'T10'!A1" display="T10"/>
    <hyperlink ref="A28" location="'G16'!A1" display="G16"/>
    <hyperlink ref="A29" location="'G17'!A1" display="G17"/>
    <hyperlink ref="A30" location="'G18'!A1" display="G18"/>
    <hyperlink ref="A31" location="'G19'!A1" display="G19"/>
    <hyperlink ref="A32" location="'G20'!A1" display="G20"/>
    <hyperlink ref="A33" location="'G21'!A1" display="G21"/>
    <hyperlink ref="A34" location="'G22'!A1" display="G22"/>
    <hyperlink ref="A35" location="'G23'!A1" display="G23"/>
    <hyperlink ref="A36" location="'G24'!A1" display="G24"/>
    <hyperlink ref="A37" location="'G25'!A1" display="G25"/>
    <hyperlink ref="A38" location="'G26'!A1" display="G26"/>
    <hyperlink ref="A39" location="'A1'!A1" display="A1"/>
    <hyperlink ref="A40" location="'A2'!A1" display="A2"/>
    <hyperlink ref="A42" location="'A4'!A1" display="A4"/>
    <hyperlink ref="A43" location="'A5'!A1" display="A5"/>
    <hyperlink ref="A44" location="'A6'!A1" display="A6"/>
    <hyperlink ref="A45" location="'A7'!A1" display="A7"/>
    <hyperlink ref="A46" location="'A8'!A1" display="A8"/>
    <hyperlink ref="A47" location="'A9'!A1" display="A9"/>
    <hyperlink ref="A48" location="'A10'!A1" display="A10"/>
    <hyperlink ref="A49" location="'A11'!A1" display="A11"/>
    <hyperlink ref="A50" location="'A12'!A1" display="A12"/>
    <hyperlink ref="A41" location="'A3'!A1" display="A3"/>
    <hyperlink ref="A17" location="'G5'!A1" display="G5"/>
    <hyperlink ref="A5" location="'T1'!A1" display="T1"/>
  </hyperlinks>
  <pageMargins left="0.70866141732283472" right="0.70866141732283472" top="0.74803149606299213" bottom="0.74803149606299213" header="0.31496062992125984" footer="0.31496062992125984"/>
  <pageSetup paperSize="9" scale="67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J40"/>
  <sheetViews>
    <sheetView showGridLines="0" zoomScale="85" zoomScaleNormal="85" workbookViewId="0"/>
  </sheetViews>
  <sheetFormatPr baseColWidth="10" defaultColWidth="11.44140625" defaultRowHeight="10.199999999999999" x14ac:dyDescent="0.2"/>
  <cols>
    <col min="1" max="1" width="7.44140625" style="266" customWidth="1"/>
    <col min="2" max="2" width="24.33203125" style="266" customWidth="1"/>
    <col min="3" max="5" width="11.44140625" style="266"/>
    <col min="6" max="6" width="17.6640625" style="266" customWidth="1"/>
    <col min="7" max="7" width="7" style="266" customWidth="1"/>
    <col min="8" max="9" width="7.6640625" style="266" customWidth="1"/>
    <col min="10" max="10" width="11" style="267" bestFit="1" customWidth="1"/>
    <col min="11" max="16384" width="11.44140625" style="266"/>
  </cols>
  <sheetData>
    <row r="1" spans="1:10" s="265" customFormat="1" ht="25.2" customHeight="1" thickBot="1" x14ac:dyDescent="0.3">
      <c r="A1" s="263" t="s">
        <v>242</v>
      </c>
      <c r="B1" s="967" t="s">
        <v>267</v>
      </c>
      <c r="C1" s="968"/>
      <c r="D1" s="968"/>
      <c r="E1" s="968"/>
      <c r="F1" s="968"/>
      <c r="G1" s="968"/>
      <c r="H1" s="968"/>
      <c r="I1" s="968"/>
      <c r="J1" s="969"/>
    </row>
    <row r="2" spans="1:10" ht="10.95" thickBot="1" x14ac:dyDescent="0.25"/>
    <row r="3" spans="1:10" s="268" customFormat="1" ht="25.5" customHeight="1" thickBot="1" x14ac:dyDescent="0.35">
      <c r="B3" s="399" t="s">
        <v>344</v>
      </c>
      <c r="C3" s="400"/>
      <c r="D3" s="400"/>
      <c r="E3" s="400"/>
      <c r="F3" s="401"/>
      <c r="G3" s="402" t="s">
        <v>345</v>
      </c>
      <c r="H3" s="403">
        <v>2013</v>
      </c>
      <c r="I3" s="403">
        <v>2014</v>
      </c>
      <c r="J3" s="404" t="s">
        <v>183</v>
      </c>
    </row>
    <row r="4" spans="1:10" ht="27.75" customHeight="1" x14ac:dyDescent="0.2">
      <c r="B4" s="970" t="s">
        <v>346</v>
      </c>
      <c r="C4" s="971"/>
      <c r="D4" s="971"/>
      <c r="E4" s="971"/>
      <c r="F4" s="972"/>
      <c r="G4" s="405">
        <v>825</v>
      </c>
      <c r="H4" s="406">
        <v>550</v>
      </c>
      <c r="I4" s="406">
        <v>402</v>
      </c>
      <c r="J4" s="406">
        <f>I4-H4</f>
        <v>-148</v>
      </c>
    </row>
    <row r="5" spans="1:10" ht="26.1" customHeight="1" x14ac:dyDescent="0.2">
      <c r="B5" s="959" t="s">
        <v>347</v>
      </c>
      <c r="C5" s="960"/>
      <c r="D5" s="960"/>
      <c r="E5" s="960"/>
      <c r="F5" s="961"/>
      <c r="G5" s="407">
        <v>390</v>
      </c>
      <c r="H5" s="407">
        <v>300</v>
      </c>
      <c r="I5" s="407">
        <v>296</v>
      </c>
      <c r="J5" s="407">
        <v>-4</v>
      </c>
    </row>
    <row r="6" spans="1:10" ht="12.75" customHeight="1" x14ac:dyDescent="0.2">
      <c r="B6" s="408" t="s">
        <v>348</v>
      </c>
      <c r="C6" s="409"/>
      <c r="D6" s="409"/>
      <c r="E6" s="409"/>
      <c r="F6" s="410"/>
      <c r="G6" s="411">
        <v>244</v>
      </c>
      <c r="H6" s="411">
        <v>190</v>
      </c>
      <c r="I6" s="411">
        <v>187</v>
      </c>
      <c r="J6" s="411">
        <v>-3</v>
      </c>
    </row>
    <row r="7" spans="1:10" ht="12.75" customHeight="1" x14ac:dyDescent="0.2">
      <c r="B7" s="412" t="s">
        <v>349</v>
      </c>
      <c r="C7" s="413"/>
      <c r="D7" s="413"/>
      <c r="E7" s="413"/>
      <c r="F7" s="414"/>
      <c r="G7" s="415" t="s">
        <v>350</v>
      </c>
      <c r="H7" s="415" t="s">
        <v>351</v>
      </c>
      <c r="I7" s="415" t="s">
        <v>351</v>
      </c>
      <c r="J7" s="415" t="s">
        <v>352</v>
      </c>
    </row>
    <row r="8" spans="1:10" ht="14.25" customHeight="1" x14ac:dyDescent="0.2">
      <c r="B8" s="408" t="s">
        <v>353</v>
      </c>
      <c r="C8" s="409"/>
      <c r="D8" s="409"/>
      <c r="E8" s="409"/>
      <c r="F8" s="410"/>
      <c r="G8" s="411">
        <v>126</v>
      </c>
      <c r="H8" s="411">
        <v>92</v>
      </c>
      <c r="I8" s="411">
        <v>91</v>
      </c>
      <c r="J8" s="411">
        <v>-1</v>
      </c>
    </row>
    <row r="9" spans="1:10" ht="13.5" customHeight="1" x14ac:dyDescent="0.2">
      <c r="B9" s="416" t="s">
        <v>354</v>
      </c>
      <c r="C9" s="413"/>
      <c r="D9" s="413"/>
      <c r="E9" s="413"/>
      <c r="F9" s="414"/>
      <c r="G9" s="417">
        <v>20</v>
      </c>
      <c r="H9" s="417">
        <v>18</v>
      </c>
      <c r="I9" s="417">
        <v>18</v>
      </c>
      <c r="J9" s="417" t="s">
        <v>352</v>
      </c>
    </row>
    <row r="10" spans="1:10" ht="26.1" customHeight="1" x14ac:dyDescent="0.2">
      <c r="B10" s="973" t="s">
        <v>355</v>
      </c>
      <c r="C10" s="974"/>
      <c r="D10" s="974"/>
      <c r="E10" s="974"/>
      <c r="F10" s="975"/>
      <c r="G10" s="418">
        <v>435</v>
      </c>
      <c r="H10" s="418">
        <v>250</v>
      </c>
      <c r="I10" s="418">
        <v>106</v>
      </c>
      <c r="J10" s="418">
        <v>-144</v>
      </c>
    </row>
    <row r="11" spans="1:10" ht="27.75" customHeight="1" x14ac:dyDescent="0.2">
      <c r="B11" s="976" t="s">
        <v>356</v>
      </c>
      <c r="C11" s="977"/>
      <c r="D11" s="977"/>
      <c r="E11" s="977"/>
      <c r="F11" s="978"/>
      <c r="G11" s="407">
        <v>55</v>
      </c>
      <c r="H11" s="407">
        <v>66</v>
      </c>
      <c r="I11" s="407">
        <v>66</v>
      </c>
      <c r="J11" s="407">
        <f>I11-H11</f>
        <v>0</v>
      </c>
    </row>
    <row r="12" spans="1:10" ht="27.75" customHeight="1" x14ac:dyDescent="0.2">
      <c r="B12" s="956" t="s">
        <v>357</v>
      </c>
      <c r="C12" s="957"/>
      <c r="D12" s="957"/>
      <c r="E12" s="957"/>
      <c r="F12" s="958"/>
      <c r="G12" s="418">
        <v>31</v>
      </c>
      <c r="H12" s="418">
        <v>23</v>
      </c>
      <c r="I12" s="418">
        <v>22</v>
      </c>
      <c r="J12" s="418">
        <v>-1</v>
      </c>
    </row>
    <row r="13" spans="1:10" ht="26.1" customHeight="1" x14ac:dyDescent="0.2">
      <c r="B13" s="959" t="s">
        <v>347</v>
      </c>
      <c r="C13" s="960"/>
      <c r="D13" s="960"/>
      <c r="E13" s="960"/>
      <c r="F13" s="961"/>
      <c r="G13" s="407">
        <v>29</v>
      </c>
      <c r="H13" s="407">
        <v>23</v>
      </c>
      <c r="I13" s="407">
        <v>22</v>
      </c>
      <c r="J13" s="407">
        <v>-1</v>
      </c>
    </row>
    <row r="14" spans="1:10" ht="18" customHeight="1" thickBot="1" x14ac:dyDescent="0.25">
      <c r="B14" s="962" t="s">
        <v>358</v>
      </c>
      <c r="C14" s="963"/>
      <c r="D14" s="963"/>
      <c r="E14" s="963"/>
      <c r="F14" s="964"/>
      <c r="G14" s="411">
        <v>2</v>
      </c>
      <c r="H14" s="411" t="s">
        <v>352</v>
      </c>
      <c r="I14" s="411" t="s">
        <v>352</v>
      </c>
      <c r="J14" s="411" t="s">
        <v>352</v>
      </c>
    </row>
    <row r="15" spans="1:10" ht="18" customHeight="1" thickBot="1" x14ac:dyDescent="0.25">
      <c r="A15" s="269"/>
      <c r="B15" s="965" t="s">
        <v>359</v>
      </c>
      <c r="C15" s="966"/>
      <c r="D15" s="966"/>
      <c r="E15" s="966"/>
      <c r="F15" s="966"/>
      <c r="G15" s="419">
        <v>911</v>
      </c>
      <c r="H15" s="420">
        <v>639</v>
      </c>
      <c r="I15" s="420">
        <v>490</v>
      </c>
      <c r="J15" s="421">
        <f>I15-H15</f>
        <v>-149</v>
      </c>
    </row>
    <row r="16" spans="1:10" ht="8.4" customHeight="1" thickBot="1" x14ac:dyDescent="0.25">
      <c r="A16" s="269"/>
      <c r="B16" s="422"/>
      <c r="C16" s="423"/>
      <c r="D16" s="423"/>
      <c r="E16" s="423"/>
      <c r="F16" s="423"/>
      <c r="G16" s="424"/>
      <c r="H16" s="424"/>
      <c r="I16" s="424"/>
      <c r="J16" s="425"/>
    </row>
    <row r="17" spans="1:10" ht="21.75" customHeight="1" thickBot="1" x14ac:dyDescent="0.25">
      <c r="B17" s="399" t="s">
        <v>360</v>
      </c>
      <c r="C17" s="400"/>
      <c r="D17" s="400"/>
      <c r="E17" s="400"/>
      <c r="F17" s="400"/>
      <c r="G17" s="426" t="s">
        <v>345</v>
      </c>
      <c r="H17" s="427">
        <v>2013</v>
      </c>
      <c r="I17" s="427">
        <v>2014</v>
      </c>
      <c r="J17" s="404" t="s">
        <v>183</v>
      </c>
    </row>
    <row r="18" spans="1:10" s="269" customFormat="1" ht="18" customHeight="1" x14ac:dyDescent="0.2">
      <c r="A18" s="266"/>
      <c r="B18" s="953" t="s">
        <v>361</v>
      </c>
      <c r="C18" s="954"/>
      <c r="D18" s="954"/>
      <c r="E18" s="954"/>
      <c r="F18" s="955"/>
      <c r="G18" s="428" t="s">
        <v>352</v>
      </c>
      <c r="H18" s="428" t="s">
        <v>352</v>
      </c>
      <c r="I18" s="429">
        <v>112</v>
      </c>
      <c r="J18" s="430" t="s">
        <v>362</v>
      </c>
    </row>
    <row r="19" spans="1:10" s="269" customFormat="1" ht="18" customHeight="1" x14ac:dyDescent="0.2">
      <c r="A19" s="266"/>
      <c r="B19" s="431" t="s">
        <v>363</v>
      </c>
      <c r="C19" s="432"/>
      <c r="D19" s="432"/>
      <c r="E19" s="432"/>
      <c r="F19" s="432"/>
      <c r="G19" s="433" t="s">
        <v>352</v>
      </c>
      <c r="H19" s="433" t="s">
        <v>352</v>
      </c>
      <c r="I19" s="434">
        <v>2</v>
      </c>
      <c r="J19" s="435" t="s">
        <v>364</v>
      </c>
    </row>
    <row r="20" spans="1:10" ht="18" customHeight="1" thickBot="1" x14ac:dyDescent="0.25">
      <c r="B20" s="436" t="s">
        <v>365</v>
      </c>
      <c r="C20" s="437"/>
      <c r="D20" s="437"/>
      <c r="E20" s="437"/>
      <c r="F20" s="437"/>
      <c r="G20" s="428" t="s">
        <v>352</v>
      </c>
      <c r="H20" s="428" t="s">
        <v>352</v>
      </c>
      <c r="I20" s="438">
        <v>20</v>
      </c>
      <c r="J20" s="439" t="s">
        <v>366</v>
      </c>
    </row>
    <row r="21" spans="1:10" ht="21.75" customHeight="1" thickBot="1" x14ac:dyDescent="0.25">
      <c r="B21" s="399" t="s">
        <v>367</v>
      </c>
      <c r="C21" s="400"/>
      <c r="D21" s="400"/>
      <c r="E21" s="400"/>
      <c r="F21" s="400"/>
      <c r="G21" s="440" t="s">
        <v>352</v>
      </c>
      <c r="H21" s="440" t="s">
        <v>352</v>
      </c>
      <c r="I21" s="441">
        <v>134</v>
      </c>
      <c r="J21" s="442" t="s">
        <v>368</v>
      </c>
    </row>
    <row r="22" spans="1:10" ht="9.6" customHeight="1" thickBot="1" x14ac:dyDescent="0.25">
      <c r="B22" s="443"/>
    </row>
    <row r="23" spans="1:10" ht="21.75" customHeight="1" thickBot="1" x14ac:dyDescent="0.25">
      <c r="B23" s="399" t="s">
        <v>369</v>
      </c>
      <c r="C23" s="400"/>
      <c r="D23" s="400"/>
      <c r="E23" s="400"/>
      <c r="F23" s="400"/>
      <c r="G23" s="426" t="s">
        <v>345</v>
      </c>
      <c r="H23" s="427">
        <v>2013</v>
      </c>
      <c r="I23" s="427">
        <v>2014</v>
      </c>
      <c r="J23" s="404" t="s">
        <v>183</v>
      </c>
    </row>
    <row r="24" spans="1:10" s="269" customFormat="1" ht="26.1" customHeight="1" x14ac:dyDescent="0.2">
      <c r="A24" s="266"/>
      <c r="B24" s="953" t="s">
        <v>370</v>
      </c>
      <c r="C24" s="954"/>
      <c r="D24" s="954"/>
      <c r="E24" s="954"/>
      <c r="F24" s="955"/>
      <c r="G24" s="444">
        <v>132</v>
      </c>
      <c r="H24" s="429">
        <v>91</v>
      </c>
      <c r="I24" s="429">
        <v>83</v>
      </c>
      <c r="J24" s="429">
        <v>-8</v>
      </c>
    </row>
    <row r="25" spans="1:10" ht="10.8" thickBot="1" x14ac:dyDescent="0.25">
      <c r="B25" s="445" t="s">
        <v>371</v>
      </c>
      <c r="C25" s="446"/>
      <c r="D25" s="446"/>
      <c r="E25" s="446"/>
      <c r="F25" s="446"/>
      <c r="G25" s="447">
        <v>24</v>
      </c>
      <c r="H25" s="434">
        <v>45</v>
      </c>
      <c r="I25" s="434">
        <v>50</v>
      </c>
      <c r="J25" s="434" t="s">
        <v>372</v>
      </c>
    </row>
    <row r="26" spans="1:10" ht="21.75" customHeight="1" thickBot="1" x14ac:dyDescent="0.25">
      <c r="B26" s="399" t="s">
        <v>373</v>
      </c>
      <c r="C26" s="400"/>
      <c r="D26" s="400"/>
      <c r="E26" s="400"/>
      <c r="F26" s="400"/>
      <c r="G26" s="448">
        <v>156</v>
      </c>
      <c r="H26" s="441">
        <v>136</v>
      </c>
      <c r="I26" s="441">
        <v>133</v>
      </c>
      <c r="J26" s="441">
        <v>-3</v>
      </c>
    </row>
    <row r="27" spans="1:10" ht="8.4" customHeight="1" thickBot="1" x14ac:dyDescent="0.25">
      <c r="A27" s="270"/>
      <c r="B27" s="270"/>
      <c r="C27" s="270"/>
      <c r="D27" s="270"/>
      <c r="E27" s="270"/>
      <c r="F27" s="270"/>
      <c r="H27" s="270"/>
      <c r="I27" s="270"/>
      <c r="J27" s="271"/>
    </row>
    <row r="28" spans="1:10" ht="21.75" customHeight="1" thickBot="1" x14ac:dyDescent="0.25">
      <c r="B28" s="399" t="s">
        <v>374</v>
      </c>
      <c r="C28" s="400"/>
      <c r="D28" s="400"/>
      <c r="E28" s="400"/>
      <c r="F28" s="400"/>
      <c r="G28" s="426" t="s">
        <v>345</v>
      </c>
      <c r="H28" s="427">
        <v>2013</v>
      </c>
      <c r="I28" s="427">
        <v>2014</v>
      </c>
      <c r="J28" s="404" t="s">
        <v>183</v>
      </c>
    </row>
    <row r="29" spans="1:10" ht="21.75" customHeight="1" x14ac:dyDescent="0.2">
      <c r="B29" s="953" t="s">
        <v>375</v>
      </c>
      <c r="C29" s="954"/>
      <c r="D29" s="954"/>
      <c r="E29" s="954"/>
      <c r="F29" s="955"/>
      <c r="G29" s="444" t="s">
        <v>352</v>
      </c>
      <c r="H29" s="429">
        <v>19</v>
      </c>
      <c r="I29" s="429">
        <v>21</v>
      </c>
      <c r="J29" s="429" t="s">
        <v>364</v>
      </c>
    </row>
    <row r="30" spans="1:10" ht="12" customHeight="1" thickBot="1" x14ac:dyDescent="0.25">
      <c r="B30" s="445" t="s">
        <v>376</v>
      </c>
      <c r="C30" s="446"/>
      <c r="D30" s="446"/>
      <c r="E30" s="446"/>
      <c r="F30" s="446"/>
      <c r="G30" s="447" t="s">
        <v>352</v>
      </c>
      <c r="H30" s="434">
        <v>7</v>
      </c>
      <c r="I30" s="434">
        <v>9</v>
      </c>
      <c r="J30" s="434" t="s">
        <v>364</v>
      </c>
    </row>
    <row r="31" spans="1:10" ht="25.5" customHeight="1" thickBot="1" x14ac:dyDescent="0.25">
      <c r="B31" s="399" t="s">
        <v>377</v>
      </c>
      <c r="C31" s="400"/>
      <c r="D31" s="400"/>
      <c r="E31" s="400"/>
      <c r="F31" s="400"/>
      <c r="G31" s="448" t="s">
        <v>352</v>
      </c>
      <c r="H31" s="441">
        <v>26</v>
      </c>
      <c r="I31" s="441">
        <v>30</v>
      </c>
      <c r="J31" s="441" t="s">
        <v>378</v>
      </c>
    </row>
    <row r="32" spans="1:10" ht="9.6" customHeight="1" thickBot="1" x14ac:dyDescent="0.3">
      <c r="A32" s="265"/>
      <c r="B32" s="449"/>
      <c r="C32" s="449"/>
      <c r="D32" s="449"/>
      <c r="E32" s="449"/>
      <c r="F32" s="449"/>
      <c r="G32" s="449"/>
      <c r="H32" s="449"/>
      <c r="I32" s="449"/>
      <c r="J32" s="450"/>
    </row>
    <row r="33" spans="1:10" ht="21" customHeight="1" thickBot="1" x14ac:dyDescent="0.3">
      <c r="A33" s="265"/>
      <c r="B33" s="399" t="s">
        <v>379</v>
      </c>
      <c r="C33" s="400"/>
      <c r="D33" s="400"/>
      <c r="E33" s="400"/>
      <c r="F33" s="400"/>
      <c r="G33" s="451" t="s">
        <v>345</v>
      </c>
      <c r="H33" s="427">
        <v>2013</v>
      </c>
      <c r="I33" s="427">
        <v>2014</v>
      </c>
      <c r="J33" s="404" t="s">
        <v>183</v>
      </c>
    </row>
    <row r="34" spans="1:10" ht="21.75" customHeight="1" x14ac:dyDescent="0.25">
      <c r="A34" s="265"/>
      <c r="B34" s="452" t="s">
        <v>380</v>
      </c>
      <c r="C34" s="453"/>
      <c r="D34" s="453"/>
      <c r="E34" s="453"/>
      <c r="F34" s="453"/>
      <c r="G34" s="454" t="s">
        <v>352</v>
      </c>
      <c r="H34" s="429">
        <v>3</v>
      </c>
      <c r="I34" s="429">
        <v>4</v>
      </c>
      <c r="J34" s="429" t="s">
        <v>381</v>
      </c>
    </row>
    <row r="35" spans="1:10" s="265" customFormat="1" ht="12" customHeight="1" thickBot="1" x14ac:dyDescent="0.3">
      <c r="A35" s="266"/>
      <c r="B35" s="445" t="s">
        <v>382</v>
      </c>
      <c r="C35" s="446"/>
      <c r="D35" s="446"/>
      <c r="E35" s="446"/>
      <c r="F35" s="446"/>
      <c r="G35" s="455" t="s">
        <v>352</v>
      </c>
      <c r="H35" s="434" t="s">
        <v>352</v>
      </c>
      <c r="I35" s="434">
        <v>1</v>
      </c>
      <c r="J35" s="434" t="s">
        <v>381</v>
      </c>
    </row>
    <row r="36" spans="1:10" s="265" customFormat="1" ht="24.75" customHeight="1" thickBot="1" x14ac:dyDescent="0.3">
      <c r="A36" s="266"/>
      <c r="B36" s="399" t="s">
        <v>383</v>
      </c>
      <c r="C36" s="400"/>
      <c r="D36" s="400"/>
      <c r="E36" s="400"/>
      <c r="F36" s="400"/>
      <c r="G36" s="456" t="s">
        <v>352</v>
      </c>
      <c r="H36" s="441">
        <v>3</v>
      </c>
      <c r="I36" s="441">
        <v>5</v>
      </c>
      <c r="J36" s="441" t="s">
        <v>364</v>
      </c>
    </row>
    <row r="37" spans="1:10" s="265" customFormat="1" ht="10.5" customHeight="1" x14ac:dyDescent="0.25">
      <c r="A37" s="266"/>
      <c r="B37" s="449" t="s">
        <v>384</v>
      </c>
      <c r="C37" s="449"/>
      <c r="D37" s="449"/>
      <c r="E37" s="449"/>
      <c r="F37" s="449"/>
      <c r="G37" s="449"/>
      <c r="H37" s="449"/>
      <c r="I37" s="449"/>
      <c r="J37" s="450"/>
    </row>
    <row r="38" spans="1:10" x14ac:dyDescent="0.2">
      <c r="B38" s="48" t="s">
        <v>385</v>
      </c>
      <c r="C38" s="449"/>
      <c r="D38" s="449"/>
      <c r="E38" s="449"/>
      <c r="F38" s="449"/>
      <c r="G38" s="449"/>
      <c r="H38" s="449"/>
      <c r="I38" s="449"/>
      <c r="J38" s="450"/>
    </row>
    <row r="39" spans="1:10" ht="13.2" x14ac:dyDescent="0.25">
      <c r="B39" s="265"/>
      <c r="C39" s="265"/>
      <c r="D39" s="265"/>
      <c r="E39" s="265"/>
      <c r="F39" s="265"/>
      <c r="G39" s="265"/>
      <c r="H39" s="265"/>
      <c r="I39" s="265"/>
      <c r="J39" s="264"/>
    </row>
    <row r="40" spans="1:10" ht="4.5" customHeight="1" x14ac:dyDescent="0.2"/>
  </sheetData>
  <mergeCells count="12">
    <mergeCell ref="B1:J1"/>
    <mergeCell ref="B4:F4"/>
    <mergeCell ref="B5:F5"/>
    <mergeCell ref="B10:F10"/>
    <mergeCell ref="B11:F11"/>
    <mergeCell ref="B24:F24"/>
    <mergeCell ref="B29:F29"/>
    <mergeCell ref="B12:F12"/>
    <mergeCell ref="B13:F13"/>
    <mergeCell ref="B14:F14"/>
    <mergeCell ref="B15:F15"/>
    <mergeCell ref="B18:F18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75" orientation="landscape" r:id="rId1"/>
  <rowBreaks count="1" manualBreakCount="1">
    <brk id="2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J18"/>
  <sheetViews>
    <sheetView showGridLines="0" zoomScaleNormal="100" workbookViewId="0"/>
  </sheetViews>
  <sheetFormatPr baseColWidth="10" defaultColWidth="11.44140625" defaultRowHeight="13.2" x14ac:dyDescent="0.25"/>
  <cols>
    <col min="1" max="1" width="7.44140625" style="265" customWidth="1"/>
    <col min="2" max="2" width="25.6640625" style="265" customWidth="1"/>
    <col min="3" max="3" width="8.6640625" style="265" customWidth="1"/>
    <col min="4" max="4" width="9.6640625" style="265" customWidth="1"/>
    <col min="5" max="5" width="8.6640625" style="265" customWidth="1"/>
    <col min="6" max="6" width="10.109375" style="265" customWidth="1"/>
    <col min="7" max="7" width="8.6640625" style="265" customWidth="1"/>
    <col min="8" max="8" width="8" style="265" customWidth="1"/>
    <col min="9" max="9" width="13" style="265" customWidth="1"/>
    <col min="10" max="10" width="11.44140625" style="265"/>
    <col min="11" max="11" width="47.33203125" style="265" customWidth="1"/>
    <col min="12" max="16384" width="11.44140625" style="265"/>
  </cols>
  <sheetData>
    <row r="1" spans="1:10" ht="25.2" customHeight="1" thickBot="1" x14ac:dyDescent="0.3">
      <c r="A1" s="263" t="s">
        <v>242</v>
      </c>
      <c r="B1" s="979" t="s">
        <v>268</v>
      </c>
      <c r="C1" s="980"/>
      <c r="D1" s="980"/>
      <c r="E1" s="980"/>
      <c r="F1" s="980"/>
      <c r="G1" s="980"/>
      <c r="H1" s="980"/>
      <c r="I1" s="981"/>
    </row>
    <row r="2" spans="1:10" ht="13.95" thickBot="1" x14ac:dyDescent="0.3">
      <c r="J2" s="272"/>
    </row>
    <row r="3" spans="1:10" ht="33.75" customHeight="1" x14ac:dyDescent="0.25">
      <c r="B3" s="982" t="s">
        <v>386</v>
      </c>
      <c r="C3" s="985" t="s">
        <v>387</v>
      </c>
      <c r="D3" s="986"/>
      <c r="E3" s="986"/>
      <c r="F3" s="986"/>
      <c r="G3" s="986"/>
      <c r="H3" s="987"/>
      <c r="I3" s="988" t="s">
        <v>388</v>
      </c>
    </row>
    <row r="4" spans="1:10" ht="18.75" customHeight="1" x14ac:dyDescent="0.25">
      <c r="B4" s="983"/>
      <c r="C4" s="991" t="s">
        <v>389</v>
      </c>
      <c r="D4" s="993" t="s">
        <v>390</v>
      </c>
      <c r="E4" s="993" t="s">
        <v>391</v>
      </c>
      <c r="F4" s="995" t="s">
        <v>361</v>
      </c>
      <c r="G4" s="997" t="s">
        <v>392</v>
      </c>
      <c r="H4" s="999" t="s">
        <v>53</v>
      </c>
      <c r="I4" s="989"/>
    </row>
    <row r="5" spans="1:10" ht="12.75" customHeight="1" thickBot="1" x14ac:dyDescent="0.3">
      <c r="B5" s="984"/>
      <c r="C5" s="992"/>
      <c r="D5" s="994"/>
      <c r="E5" s="994"/>
      <c r="F5" s="996"/>
      <c r="G5" s="998"/>
      <c r="H5" s="1000"/>
      <c r="I5" s="990"/>
    </row>
    <row r="6" spans="1:10" s="274" customFormat="1" ht="18" customHeight="1" x14ac:dyDescent="0.2">
      <c r="A6" s="273"/>
      <c r="B6" s="457" t="s">
        <v>393</v>
      </c>
      <c r="C6" s="458">
        <v>31</v>
      </c>
      <c r="D6" s="458"/>
      <c r="E6" s="458">
        <v>26</v>
      </c>
      <c r="F6" s="459">
        <v>27</v>
      </c>
      <c r="G6" s="460"/>
      <c r="H6" s="461">
        <f>SUM(C6:G6)</f>
        <v>84</v>
      </c>
      <c r="I6" s="462">
        <v>2</v>
      </c>
    </row>
    <row r="7" spans="1:10" ht="17.25" customHeight="1" x14ac:dyDescent="0.25">
      <c r="A7" s="275"/>
      <c r="B7" s="463" t="s">
        <v>394</v>
      </c>
      <c r="C7" s="464">
        <v>2</v>
      </c>
      <c r="D7" s="464"/>
      <c r="E7" s="464">
        <v>1</v>
      </c>
      <c r="F7" s="465">
        <v>3</v>
      </c>
      <c r="G7" s="466">
        <v>20</v>
      </c>
      <c r="H7" s="467">
        <f t="shared" ref="H7:H15" si="0">SUM(C7:G7)</f>
        <v>26</v>
      </c>
      <c r="I7" s="468">
        <v>4</v>
      </c>
    </row>
    <row r="8" spans="1:10" ht="18" customHeight="1" x14ac:dyDescent="0.25">
      <c r="A8" s="275"/>
      <c r="B8" s="457" t="s">
        <v>395</v>
      </c>
      <c r="C8" s="458">
        <v>57</v>
      </c>
      <c r="D8" s="458">
        <v>90</v>
      </c>
      <c r="E8" s="458">
        <v>41</v>
      </c>
      <c r="F8" s="469">
        <v>44</v>
      </c>
      <c r="G8" s="460"/>
      <c r="H8" s="461">
        <f t="shared" si="0"/>
        <v>232</v>
      </c>
      <c r="I8" s="462">
        <v>4</v>
      </c>
    </row>
    <row r="9" spans="1:10" ht="18" customHeight="1" x14ac:dyDescent="0.25">
      <c r="A9" s="275"/>
      <c r="B9" s="470" t="s">
        <v>63</v>
      </c>
      <c r="C9" s="464">
        <v>3</v>
      </c>
      <c r="D9" s="464">
        <v>1</v>
      </c>
      <c r="E9" s="464">
        <v>3</v>
      </c>
      <c r="F9" s="465">
        <v>2</v>
      </c>
      <c r="G9" s="466"/>
      <c r="H9" s="467">
        <f t="shared" si="0"/>
        <v>9</v>
      </c>
      <c r="I9" s="468">
        <v>7</v>
      </c>
    </row>
    <row r="10" spans="1:10" ht="22.5" customHeight="1" x14ac:dyDescent="0.25">
      <c r="A10" s="275"/>
      <c r="B10" s="471" t="s">
        <v>396</v>
      </c>
      <c r="C10" s="458">
        <v>15</v>
      </c>
      <c r="D10" s="458"/>
      <c r="E10" s="458">
        <v>7</v>
      </c>
      <c r="F10" s="469">
        <v>11</v>
      </c>
      <c r="G10" s="460"/>
      <c r="H10" s="461">
        <f t="shared" si="0"/>
        <v>33</v>
      </c>
      <c r="I10" s="462">
        <v>20</v>
      </c>
    </row>
    <row r="11" spans="1:10" ht="12" customHeight="1" x14ac:dyDescent="0.25">
      <c r="A11" s="275"/>
      <c r="B11" s="470" t="s">
        <v>397</v>
      </c>
      <c r="C11" s="472" t="s">
        <v>398</v>
      </c>
      <c r="D11" s="464" t="s">
        <v>54</v>
      </c>
      <c r="E11" s="472" t="s">
        <v>399</v>
      </c>
      <c r="F11" s="473"/>
      <c r="G11" s="474"/>
      <c r="H11" s="475"/>
      <c r="I11" s="476" t="s">
        <v>400</v>
      </c>
    </row>
    <row r="12" spans="1:10" ht="33" customHeight="1" x14ac:dyDescent="0.25">
      <c r="A12" s="275"/>
      <c r="B12" s="471" t="s">
        <v>401</v>
      </c>
      <c r="C12" s="458">
        <v>4</v>
      </c>
      <c r="D12" s="458"/>
      <c r="E12" s="458">
        <v>5</v>
      </c>
      <c r="F12" s="469">
        <v>16</v>
      </c>
      <c r="G12" s="477"/>
      <c r="H12" s="461">
        <f t="shared" si="0"/>
        <v>25</v>
      </c>
      <c r="I12" s="462">
        <v>24</v>
      </c>
    </row>
    <row r="13" spans="1:10" ht="18" customHeight="1" x14ac:dyDescent="0.25">
      <c r="B13" s="470" t="s">
        <v>402</v>
      </c>
      <c r="C13" s="464">
        <v>1</v>
      </c>
      <c r="D13" s="464"/>
      <c r="E13" s="464">
        <v>2</v>
      </c>
      <c r="F13" s="465"/>
      <c r="G13" s="466"/>
      <c r="H13" s="467">
        <f t="shared" si="0"/>
        <v>3</v>
      </c>
      <c r="I13" s="468">
        <v>2</v>
      </c>
    </row>
    <row r="14" spans="1:10" ht="12" customHeight="1" x14ac:dyDescent="0.25">
      <c r="A14" s="275"/>
      <c r="B14" s="470" t="s">
        <v>397</v>
      </c>
      <c r="C14" s="472" t="s">
        <v>400</v>
      </c>
      <c r="D14" s="464" t="s">
        <v>54</v>
      </c>
      <c r="E14" s="472" t="s">
        <v>400</v>
      </c>
      <c r="F14" s="473"/>
      <c r="G14" s="474"/>
      <c r="H14" s="475"/>
      <c r="I14" s="476" t="s">
        <v>400</v>
      </c>
    </row>
    <row r="15" spans="1:10" ht="18" customHeight="1" thickBot="1" x14ac:dyDescent="0.3">
      <c r="B15" s="457" t="s">
        <v>403</v>
      </c>
      <c r="C15" s="458">
        <v>9</v>
      </c>
      <c r="D15" s="458"/>
      <c r="E15" s="458">
        <v>5</v>
      </c>
      <c r="F15" s="469">
        <v>3</v>
      </c>
      <c r="G15" s="478"/>
      <c r="H15" s="461">
        <f t="shared" si="0"/>
        <v>17</v>
      </c>
      <c r="I15" s="462">
        <v>15</v>
      </c>
    </row>
    <row r="16" spans="1:10" ht="21.9" customHeight="1" thickBot="1" x14ac:dyDescent="0.3">
      <c r="B16" s="479" t="s">
        <v>35</v>
      </c>
      <c r="C16" s="480">
        <f t="shared" ref="C16:G16" si="1">SUM(C6:C15)</f>
        <v>122</v>
      </c>
      <c r="D16" s="480">
        <f t="shared" si="1"/>
        <v>91</v>
      </c>
      <c r="E16" s="480">
        <f t="shared" si="1"/>
        <v>90</v>
      </c>
      <c r="F16" s="480">
        <f t="shared" si="1"/>
        <v>106</v>
      </c>
      <c r="G16" s="480">
        <f t="shared" si="1"/>
        <v>20</v>
      </c>
      <c r="H16" s="480">
        <f>SUM(H6:H15)</f>
        <v>429</v>
      </c>
      <c r="I16" s="481">
        <f>SUM(I6:I15)</f>
        <v>78</v>
      </c>
    </row>
    <row r="17" spans="2:9" ht="14.4" x14ac:dyDescent="0.3">
      <c r="B17" s="266" t="s">
        <v>404</v>
      </c>
      <c r="C17" s="235"/>
      <c r="D17" s="235"/>
      <c r="E17" s="235"/>
      <c r="F17" s="235"/>
      <c r="G17" s="235"/>
      <c r="H17" s="235"/>
      <c r="I17" s="235"/>
    </row>
    <row r="18" spans="2:9" x14ac:dyDescent="0.25">
      <c r="B18" s="48" t="s">
        <v>385</v>
      </c>
    </row>
  </sheetData>
  <mergeCells count="10">
    <mergeCell ref="B1:I1"/>
    <mergeCell ref="B3:B5"/>
    <mergeCell ref="C3:H3"/>
    <mergeCell ref="I3:I5"/>
    <mergeCell ref="C4:C5"/>
    <mergeCell ref="D4:D5"/>
    <mergeCell ref="E4:E5"/>
    <mergeCell ref="F4:F5"/>
    <mergeCell ref="G4:G5"/>
    <mergeCell ref="H4:H5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L17"/>
  <sheetViews>
    <sheetView showGridLines="0" zoomScaleNormal="100" workbookViewId="0"/>
  </sheetViews>
  <sheetFormatPr baseColWidth="10" defaultColWidth="11.44140625" defaultRowHeight="13.2" x14ac:dyDescent="0.25"/>
  <cols>
    <col min="1" max="1" width="7.44140625" style="265" customWidth="1"/>
    <col min="2" max="2" width="31.88671875" style="265" bestFit="1" customWidth="1"/>
    <col min="3" max="11" width="6.88671875" style="265" customWidth="1"/>
    <col min="12" max="12" width="10" style="265" customWidth="1"/>
    <col min="13" max="16384" width="11.44140625" style="265"/>
  </cols>
  <sheetData>
    <row r="1" spans="1:12" ht="25.2" customHeight="1" thickBot="1" x14ac:dyDescent="0.3">
      <c r="A1" s="263" t="s">
        <v>242</v>
      </c>
      <c r="B1" s="979" t="s">
        <v>269</v>
      </c>
      <c r="C1" s="980"/>
      <c r="D1" s="980"/>
      <c r="E1" s="980"/>
      <c r="F1" s="980"/>
      <c r="G1" s="980"/>
      <c r="H1" s="980"/>
      <c r="I1" s="980"/>
      <c r="J1" s="980"/>
      <c r="K1" s="980"/>
      <c r="L1" s="981"/>
    </row>
    <row r="2" spans="1:12" ht="13.95" thickBot="1" x14ac:dyDescent="0.3"/>
    <row r="3" spans="1:12" ht="27" customHeight="1" x14ac:dyDescent="0.25">
      <c r="A3" s="266"/>
      <c r="B3" s="1002" t="s">
        <v>405</v>
      </c>
      <c r="C3" s="1005" t="s">
        <v>406</v>
      </c>
      <c r="D3" s="1006"/>
      <c r="E3" s="1006"/>
      <c r="F3" s="1006"/>
      <c r="G3" s="1006"/>
      <c r="H3" s="1006"/>
      <c r="I3" s="1006"/>
      <c r="J3" s="1006"/>
      <c r="K3" s="1007"/>
      <c r="L3" s="1008" t="s">
        <v>407</v>
      </c>
    </row>
    <row r="4" spans="1:12" ht="35.25" customHeight="1" x14ac:dyDescent="0.25">
      <c r="A4" s="266"/>
      <c r="B4" s="1003"/>
      <c r="C4" s="1011" t="s">
        <v>408</v>
      </c>
      <c r="D4" s="1012"/>
      <c r="E4" s="1012"/>
      <c r="F4" s="1012"/>
      <c r="G4" s="997" t="s">
        <v>409</v>
      </c>
      <c r="H4" s="1013"/>
      <c r="I4" s="1013"/>
      <c r="J4" s="1014"/>
      <c r="K4" s="1015" t="s">
        <v>410</v>
      </c>
      <c r="L4" s="1009"/>
    </row>
    <row r="5" spans="1:12" ht="15" customHeight="1" x14ac:dyDescent="0.25">
      <c r="A5" s="266"/>
      <c r="B5" s="1003"/>
      <c r="C5" s="1011" t="s">
        <v>411</v>
      </c>
      <c r="D5" s="1012"/>
      <c r="E5" s="1018" t="s">
        <v>412</v>
      </c>
      <c r="F5" s="1011" t="s">
        <v>53</v>
      </c>
      <c r="G5" s="1012" t="s">
        <v>411</v>
      </c>
      <c r="H5" s="1012"/>
      <c r="I5" s="1018" t="s">
        <v>412</v>
      </c>
      <c r="J5" s="1022" t="s">
        <v>53</v>
      </c>
      <c r="K5" s="1016"/>
      <c r="L5" s="1009"/>
    </row>
    <row r="6" spans="1:12" ht="27.6" customHeight="1" thickBot="1" x14ac:dyDescent="0.3">
      <c r="A6" s="266"/>
      <c r="B6" s="1004"/>
      <c r="C6" s="482" t="s">
        <v>413</v>
      </c>
      <c r="D6" s="483" t="s">
        <v>414</v>
      </c>
      <c r="E6" s="1019"/>
      <c r="F6" s="1020"/>
      <c r="G6" s="484" t="s">
        <v>413</v>
      </c>
      <c r="H6" s="483" t="s">
        <v>415</v>
      </c>
      <c r="I6" s="1021"/>
      <c r="J6" s="1023"/>
      <c r="K6" s="1017"/>
      <c r="L6" s="1010"/>
    </row>
    <row r="7" spans="1:12" s="274" customFormat="1" ht="21.9" customHeight="1" x14ac:dyDescent="0.3">
      <c r="A7" s="276"/>
      <c r="B7" s="485" t="s">
        <v>416</v>
      </c>
      <c r="C7" s="486">
        <v>66</v>
      </c>
      <c r="D7" s="486">
        <v>6</v>
      </c>
      <c r="E7" s="486">
        <v>15</v>
      </c>
      <c r="F7" s="486">
        <v>87</v>
      </c>
      <c r="G7" s="486"/>
      <c r="H7" s="486"/>
      <c r="I7" s="486"/>
      <c r="J7" s="486" t="s">
        <v>54</v>
      </c>
      <c r="K7" s="486">
        <v>87</v>
      </c>
      <c r="L7" s="1001">
        <v>96</v>
      </c>
    </row>
    <row r="8" spans="1:12" s="274" customFormat="1" ht="21.9" customHeight="1" x14ac:dyDescent="0.3">
      <c r="A8" s="276"/>
      <c r="B8" s="487" t="s">
        <v>417</v>
      </c>
      <c r="C8" s="488">
        <v>10</v>
      </c>
      <c r="D8" s="488">
        <v>5</v>
      </c>
      <c r="E8" s="488">
        <v>9</v>
      </c>
      <c r="F8" s="488">
        <v>24</v>
      </c>
      <c r="G8" s="488">
        <v>15</v>
      </c>
      <c r="H8" s="488">
        <v>1</v>
      </c>
      <c r="I8" s="488">
        <v>3</v>
      </c>
      <c r="J8" s="488">
        <v>19</v>
      </c>
      <c r="K8" s="488">
        <v>43</v>
      </c>
      <c r="L8" s="1001"/>
    </row>
    <row r="9" spans="1:12" s="277" customFormat="1" ht="21.9" customHeight="1" x14ac:dyDescent="0.3">
      <c r="A9" s="269"/>
      <c r="B9" s="485" t="s">
        <v>63</v>
      </c>
      <c r="C9" s="486">
        <v>3</v>
      </c>
      <c r="D9" s="486">
        <v>1</v>
      </c>
      <c r="E9" s="486"/>
      <c r="F9" s="486">
        <v>4</v>
      </c>
      <c r="G9" s="486">
        <v>2</v>
      </c>
      <c r="H9" s="486"/>
      <c r="I9" s="486"/>
      <c r="J9" s="486">
        <v>2</v>
      </c>
      <c r="K9" s="486">
        <v>6</v>
      </c>
      <c r="L9" s="489">
        <v>5</v>
      </c>
    </row>
    <row r="10" spans="1:12" s="277" customFormat="1" ht="21.9" customHeight="1" x14ac:dyDescent="0.3">
      <c r="A10" s="269"/>
      <c r="B10" s="487" t="s">
        <v>418</v>
      </c>
      <c r="C10" s="488">
        <v>2</v>
      </c>
      <c r="D10" s="488">
        <v>2</v>
      </c>
      <c r="E10" s="488">
        <v>1</v>
      </c>
      <c r="F10" s="488">
        <v>5</v>
      </c>
      <c r="G10" s="488"/>
      <c r="H10" s="488">
        <v>1</v>
      </c>
      <c r="I10" s="488"/>
      <c r="J10" s="488">
        <v>1</v>
      </c>
      <c r="K10" s="488">
        <v>6</v>
      </c>
      <c r="L10" s="490">
        <v>6</v>
      </c>
    </row>
    <row r="11" spans="1:12" s="277" customFormat="1" ht="21.9" customHeight="1" x14ac:dyDescent="0.3">
      <c r="A11" s="269"/>
      <c r="B11" s="485" t="s">
        <v>419</v>
      </c>
      <c r="C11" s="486">
        <v>1</v>
      </c>
      <c r="D11" s="486">
        <v>4</v>
      </c>
      <c r="E11" s="486"/>
      <c r="F11" s="486">
        <v>5</v>
      </c>
      <c r="G11" s="486">
        <v>9</v>
      </c>
      <c r="H11" s="486">
        <v>9</v>
      </c>
      <c r="I11" s="486"/>
      <c r="J11" s="486">
        <v>18</v>
      </c>
      <c r="K11" s="486">
        <v>23</v>
      </c>
      <c r="L11" s="489">
        <v>12</v>
      </c>
    </row>
    <row r="12" spans="1:12" s="277" customFormat="1" ht="21.9" customHeight="1" x14ac:dyDescent="0.3">
      <c r="A12" s="269"/>
      <c r="B12" s="487" t="s">
        <v>403</v>
      </c>
      <c r="C12" s="488"/>
      <c r="D12" s="488">
        <v>3</v>
      </c>
      <c r="E12" s="488"/>
      <c r="F12" s="488">
        <v>3</v>
      </c>
      <c r="G12" s="488"/>
      <c r="H12" s="488"/>
      <c r="I12" s="488"/>
      <c r="J12" s="488">
        <v>0</v>
      </c>
      <c r="K12" s="488">
        <v>3</v>
      </c>
      <c r="L12" s="490">
        <v>3</v>
      </c>
    </row>
    <row r="13" spans="1:12" s="277" customFormat="1" ht="21.9" customHeight="1" thickBot="1" x14ac:dyDescent="0.35">
      <c r="A13" s="269"/>
      <c r="B13" s="485" t="s">
        <v>420</v>
      </c>
      <c r="C13" s="486">
        <v>1</v>
      </c>
      <c r="D13" s="486"/>
      <c r="E13" s="486">
        <v>2</v>
      </c>
      <c r="F13" s="486">
        <v>3</v>
      </c>
      <c r="G13" s="486">
        <v>2</v>
      </c>
      <c r="H13" s="486"/>
      <c r="I13" s="486"/>
      <c r="J13" s="486">
        <v>2</v>
      </c>
      <c r="K13" s="486">
        <v>5</v>
      </c>
      <c r="L13" s="489">
        <v>4</v>
      </c>
    </row>
    <row r="14" spans="1:12" ht="22.5" customHeight="1" thickBot="1" x14ac:dyDescent="0.3">
      <c r="A14" s="266"/>
      <c r="B14" s="479" t="s">
        <v>35</v>
      </c>
      <c r="C14" s="491">
        <f>SUM(C7:C13)</f>
        <v>83</v>
      </c>
      <c r="D14" s="491">
        <f t="shared" ref="D14:L14" si="0">SUM(D7:D13)</f>
        <v>21</v>
      </c>
      <c r="E14" s="491">
        <f t="shared" si="0"/>
        <v>27</v>
      </c>
      <c r="F14" s="491">
        <f t="shared" si="0"/>
        <v>131</v>
      </c>
      <c r="G14" s="491">
        <f t="shared" si="0"/>
        <v>28</v>
      </c>
      <c r="H14" s="491">
        <f t="shared" si="0"/>
        <v>11</v>
      </c>
      <c r="I14" s="491">
        <f t="shared" si="0"/>
        <v>3</v>
      </c>
      <c r="J14" s="491">
        <f t="shared" si="0"/>
        <v>42</v>
      </c>
      <c r="K14" s="491">
        <f t="shared" si="0"/>
        <v>173</v>
      </c>
      <c r="L14" s="492">
        <f t="shared" si="0"/>
        <v>126</v>
      </c>
    </row>
    <row r="15" spans="1:12" x14ac:dyDescent="0.25">
      <c r="B15" s="48" t="s">
        <v>385</v>
      </c>
    </row>
    <row r="16" spans="1:12" x14ac:dyDescent="0.25">
      <c r="B16" s="266"/>
      <c r="C16" s="278"/>
      <c r="D16" s="279"/>
      <c r="E16" s="278"/>
    </row>
    <row r="17" spans="7:7" x14ac:dyDescent="0.25">
      <c r="G17" s="280"/>
    </row>
  </sheetData>
  <mergeCells count="14">
    <mergeCell ref="L7:L8"/>
    <mergeCell ref="B1:L1"/>
    <mergeCell ref="B3:B6"/>
    <mergeCell ref="C3:K3"/>
    <mergeCell ref="L3:L6"/>
    <mergeCell ref="C4:F4"/>
    <mergeCell ref="G4:J4"/>
    <mergeCell ref="K4:K6"/>
    <mergeCell ref="C5:D5"/>
    <mergeCell ref="E5:E6"/>
    <mergeCell ref="F5:F6"/>
    <mergeCell ref="G5:H5"/>
    <mergeCell ref="I5:I6"/>
    <mergeCell ref="J5:J6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M52"/>
  <sheetViews>
    <sheetView showGridLines="0" zoomScaleNormal="100" workbookViewId="0"/>
  </sheetViews>
  <sheetFormatPr baseColWidth="10" defaultColWidth="11.44140625" defaultRowHeight="10.199999999999999" x14ac:dyDescent="0.2"/>
  <cols>
    <col min="1" max="1" width="7.44140625" style="281" customWidth="1"/>
    <col min="2" max="2" width="51" style="281" customWidth="1"/>
    <col min="3" max="3" width="5.109375" style="281" customWidth="1"/>
    <col min="4" max="4" width="5.44140625" style="281" customWidth="1"/>
    <col min="5" max="5" width="6.109375" style="281" customWidth="1"/>
    <col min="6" max="6" width="4.6640625" style="281" customWidth="1"/>
    <col min="7" max="7" width="4.5546875" style="281" customWidth="1"/>
    <col min="8" max="8" width="4.88671875" style="281" customWidth="1"/>
    <col min="9" max="9" width="5" style="281" customWidth="1"/>
    <col min="10" max="10" width="5.109375" style="281" customWidth="1"/>
    <col min="11" max="11" width="89.33203125" style="281" bestFit="1" customWidth="1"/>
    <col min="12" max="12" width="4.44140625" style="281" bestFit="1" customWidth="1"/>
    <col min="13" max="13" width="4.44140625" style="284" bestFit="1" customWidth="1"/>
    <col min="14" max="19" width="4.44140625" style="281" bestFit="1" customWidth="1"/>
    <col min="20" max="16384" width="11.44140625" style="281"/>
  </cols>
  <sheetData>
    <row r="1" spans="1:13" ht="25.2" customHeight="1" thickBot="1" x14ac:dyDescent="0.25">
      <c r="A1" s="263" t="s">
        <v>242</v>
      </c>
      <c r="B1" s="1024" t="s">
        <v>270</v>
      </c>
      <c r="C1" s="1025"/>
      <c r="D1" s="1025"/>
      <c r="E1" s="1025"/>
      <c r="F1" s="1025"/>
      <c r="G1" s="1025"/>
      <c r="H1" s="1025"/>
      <c r="I1" s="1025"/>
      <c r="J1" s="1026"/>
      <c r="M1" s="281"/>
    </row>
    <row r="2" spans="1:13" ht="10.95" thickBot="1" x14ac:dyDescent="0.25">
      <c r="M2" s="281"/>
    </row>
    <row r="3" spans="1:13" ht="22.5" customHeight="1" thickBot="1" x14ac:dyDescent="0.25">
      <c r="B3" s="493"/>
      <c r="C3" s="494">
        <v>2004</v>
      </c>
      <c r="D3" s="495">
        <v>2008</v>
      </c>
      <c r="E3" s="495">
        <v>2009</v>
      </c>
      <c r="F3" s="495">
        <v>2010</v>
      </c>
      <c r="G3" s="495">
        <v>2011</v>
      </c>
      <c r="H3" s="495">
        <v>2012</v>
      </c>
      <c r="I3" s="496">
        <v>2013</v>
      </c>
      <c r="J3" s="497">
        <v>2014</v>
      </c>
      <c r="M3" s="281"/>
    </row>
    <row r="4" spans="1:13" ht="20.100000000000001" customHeight="1" x14ac:dyDescent="0.2">
      <c r="B4" s="498" t="s">
        <v>421</v>
      </c>
      <c r="C4" s="499">
        <f>SUM(C5,C18,C23)</f>
        <v>248</v>
      </c>
      <c r="D4" s="499">
        <f t="shared" ref="D4:J4" si="0">SUM(D5,D18,D23)</f>
        <v>230</v>
      </c>
      <c r="E4" s="499">
        <f t="shared" si="0"/>
        <v>214</v>
      </c>
      <c r="F4" s="499">
        <f t="shared" si="0"/>
        <v>204</v>
      </c>
      <c r="G4" s="499">
        <f t="shared" si="0"/>
        <v>194</v>
      </c>
      <c r="H4" s="499">
        <f t="shared" si="0"/>
        <v>186</v>
      </c>
      <c r="I4" s="499">
        <f t="shared" si="0"/>
        <v>180</v>
      </c>
      <c r="J4" s="500">
        <f t="shared" si="0"/>
        <v>145</v>
      </c>
      <c r="M4" s="281"/>
    </row>
    <row r="5" spans="1:13" x14ac:dyDescent="0.2">
      <c r="B5" s="501" t="s">
        <v>422</v>
      </c>
      <c r="C5" s="502">
        <f>SUM(C6,C9)</f>
        <v>164</v>
      </c>
      <c r="D5" s="502">
        <f t="shared" ref="D5:J5" si="1">SUM(D6,D9)</f>
        <v>155</v>
      </c>
      <c r="E5" s="502">
        <f t="shared" si="1"/>
        <v>147</v>
      </c>
      <c r="F5" s="502">
        <f t="shared" si="1"/>
        <v>142</v>
      </c>
      <c r="G5" s="502">
        <f t="shared" si="1"/>
        <v>136</v>
      </c>
      <c r="H5" s="502">
        <f t="shared" si="1"/>
        <v>130</v>
      </c>
      <c r="I5" s="503">
        <f t="shared" si="1"/>
        <v>132</v>
      </c>
      <c r="J5" s="504">
        <f t="shared" si="1"/>
        <v>131</v>
      </c>
      <c r="M5" s="281"/>
    </row>
    <row r="6" spans="1:13" x14ac:dyDescent="0.2">
      <c r="B6" s="505" t="s">
        <v>423</v>
      </c>
      <c r="C6" s="506">
        <f>SUM(C7:C8)</f>
        <v>82</v>
      </c>
      <c r="D6" s="506">
        <f t="shared" ref="D6:J6" si="2">SUM(D7:D8)</f>
        <v>93</v>
      </c>
      <c r="E6" s="506">
        <f t="shared" si="2"/>
        <v>93</v>
      </c>
      <c r="F6" s="506">
        <f t="shared" si="2"/>
        <v>91</v>
      </c>
      <c r="G6" s="506">
        <f t="shared" si="2"/>
        <v>88</v>
      </c>
      <c r="H6" s="506">
        <f t="shared" si="2"/>
        <v>83</v>
      </c>
      <c r="I6" s="507">
        <f t="shared" si="2"/>
        <v>87</v>
      </c>
      <c r="J6" s="508">
        <f t="shared" si="2"/>
        <v>87</v>
      </c>
      <c r="M6" s="281"/>
    </row>
    <row r="7" spans="1:13" x14ac:dyDescent="0.2">
      <c r="B7" s="509" t="s">
        <v>424</v>
      </c>
      <c r="C7" s="510">
        <v>55</v>
      </c>
      <c r="D7" s="510">
        <v>70</v>
      </c>
      <c r="E7" s="510">
        <v>70</v>
      </c>
      <c r="F7" s="510">
        <v>68</v>
      </c>
      <c r="G7" s="510">
        <v>66</v>
      </c>
      <c r="H7" s="510">
        <v>62</v>
      </c>
      <c r="I7" s="511">
        <v>66</v>
      </c>
      <c r="J7" s="512">
        <v>66</v>
      </c>
      <c r="M7" s="281"/>
    </row>
    <row r="8" spans="1:13" x14ac:dyDescent="0.2">
      <c r="B8" s="513" t="s">
        <v>412</v>
      </c>
      <c r="C8" s="514">
        <v>27</v>
      </c>
      <c r="D8" s="514">
        <v>23</v>
      </c>
      <c r="E8" s="514">
        <v>23</v>
      </c>
      <c r="F8" s="514">
        <v>23</v>
      </c>
      <c r="G8" s="514">
        <v>22</v>
      </c>
      <c r="H8" s="514">
        <v>21</v>
      </c>
      <c r="I8" s="515">
        <v>21</v>
      </c>
      <c r="J8" s="516">
        <v>21</v>
      </c>
      <c r="M8" s="281"/>
    </row>
    <row r="9" spans="1:13" x14ac:dyDescent="0.2">
      <c r="B9" s="517" t="s">
        <v>425</v>
      </c>
      <c r="C9" s="518">
        <f>SUM(C11,C12,C13,C15,C16,C17)</f>
        <v>82</v>
      </c>
      <c r="D9" s="518">
        <f t="shared" ref="D9:J9" si="3">SUM(D11,D12,D13,D15,D16,D17)</f>
        <v>62</v>
      </c>
      <c r="E9" s="518">
        <f t="shared" si="3"/>
        <v>54</v>
      </c>
      <c r="F9" s="518">
        <f t="shared" si="3"/>
        <v>51</v>
      </c>
      <c r="G9" s="518">
        <f t="shared" si="3"/>
        <v>48</v>
      </c>
      <c r="H9" s="518">
        <f t="shared" si="3"/>
        <v>47</v>
      </c>
      <c r="I9" s="519">
        <f t="shared" si="3"/>
        <v>45</v>
      </c>
      <c r="J9" s="520">
        <f t="shared" si="3"/>
        <v>44</v>
      </c>
      <c r="M9" s="281"/>
    </row>
    <row r="10" spans="1:13" x14ac:dyDescent="0.2">
      <c r="B10" s="513" t="s">
        <v>424</v>
      </c>
      <c r="C10" s="514"/>
      <c r="D10" s="514"/>
      <c r="E10" s="514"/>
      <c r="F10" s="514"/>
      <c r="G10" s="514"/>
      <c r="H10" s="514"/>
      <c r="I10" s="515"/>
      <c r="J10" s="516"/>
      <c r="M10" s="281"/>
    </row>
    <row r="11" spans="1:13" s="282" customFormat="1" x14ac:dyDescent="0.2">
      <c r="B11" s="521" t="s">
        <v>426</v>
      </c>
      <c r="C11" s="510">
        <v>40</v>
      </c>
      <c r="D11" s="510">
        <v>21</v>
      </c>
      <c r="E11" s="510">
        <v>16</v>
      </c>
      <c r="F11" s="510">
        <v>13</v>
      </c>
      <c r="G11" s="510">
        <v>11</v>
      </c>
      <c r="H11" s="510">
        <v>10</v>
      </c>
      <c r="I11" s="511">
        <v>10</v>
      </c>
      <c r="J11" s="512">
        <v>10</v>
      </c>
    </row>
    <row r="12" spans="1:13" s="282" customFormat="1" x14ac:dyDescent="0.2">
      <c r="B12" s="522" t="s">
        <v>427</v>
      </c>
      <c r="C12" s="523">
        <v>8</v>
      </c>
      <c r="D12" s="523">
        <v>9</v>
      </c>
      <c r="E12" s="523">
        <v>7</v>
      </c>
      <c r="F12" s="523">
        <v>7</v>
      </c>
      <c r="G12" s="523">
        <v>7</v>
      </c>
      <c r="H12" s="523">
        <v>6</v>
      </c>
      <c r="I12" s="524">
        <v>6</v>
      </c>
      <c r="J12" s="525">
        <v>6</v>
      </c>
    </row>
    <row r="13" spans="1:13" x14ac:dyDescent="0.2">
      <c r="B13" s="526" t="s">
        <v>420</v>
      </c>
      <c r="C13" s="527">
        <v>1</v>
      </c>
      <c r="D13" s="527"/>
      <c r="E13" s="527">
        <v>1</v>
      </c>
      <c r="F13" s="527">
        <v>1</v>
      </c>
      <c r="G13" s="527">
        <v>1</v>
      </c>
      <c r="H13" s="527">
        <v>1</v>
      </c>
      <c r="I13" s="528">
        <v>1</v>
      </c>
      <c r="J13" s="529">
        <v>1</v>
      </c>
      <c r="M13" s="281"/>
    </row>
    <row r="14" spans="1:13" x14ac:dyDescent="0.2">
      <c r="B14" s="513" t="s">
        <v>412</v>
      </c>
      <c r="C14" s="514"/>
      <c r="D14" s="514"/>
      <c r="E14" s="514"/>
      <c r="F14" s="514"/>
      <c r="G14" s="514"/>
      <c r="H14" s="514"/>
      <c r="I14" s="515"/>
      <c r="J14" s="516"/>
      <c r="M14" s="281"/>
    </row>
    <row r="15" spans="1:13" s="282" customFormat="1" x14ac:dyDescent="0.2">
      <c r="B15" s="521" t="s">
        <v>426</v>
      </c>
      <c r="C15" s="510">
        <v>16</v>
      </c>
      <c r="D15" s="510">
        <v>16</v>
      </c>
      <c r="E15" s="510">
        <v>15</v>
      </c>
      <c r="F15" s="510">
        <v>15</v>
      </c>
      <c r="G15" s="510">
        <v>14</v>
      </c>
      <c r="H15" s="510">
        <v>15</v>
      </c>
      <c r="I15" s="511">
        <v>14</v>
      </c>
      <c r="J15" s="512">
        <v>14</v>
      </c>
    </row>
    <row r="16" spans="1:13" s="282" customFormat="1" x14ac:dyDescent="0.2">
      <c r="B16" s="522" t="s">
        <v>427</v>
      </c>
      <c r="C16" s="523">
        <v>15</v>
      </c>
      <c r="D16" s="523">
        <v>13</v>
      </c>
      <c r="E16" s="523">
        <v>13</v>
      </c>
      <c r="F16" s="523">
        <v>13</v>
      </c>
      <c r="G16" s="523">
        <v>13</v>
      </c>
      <c r="H16" s="523">
        <v>13</v>
      </c>
      <c r="I16" s="524">
        <v>12</v>
      </c>
      <c r="J16" s="525">
        <v>11</v>
      </c>
    </row>
    <row r="17" spans="2:13" s="282" customFormat="1" x14ac:dyDescent="0.2">
      <c r="B17" s="526" t="s">
        <v>420</v>
      </c>
      <c r="C17" s="527">
        <v>2</v>
      </c>
      <c r="D17" s="527">
        <v>3</v>
      </c>
      <c r="E17" s="527">
        <v>2</v>
      </c>
      <c r="F17" s="527">
        <v>2</v>
      </c>
      <c r="G17" s="527">
        <v>2</v>
      </c>
      <c r="H17" s="527">
        <v>2</v>
      </c>
      <c r="I17" s="528">
        <v>2</v>
      </c>
      <c r="J17" s="529">
        <v>2</v>
      </c>
    </row>
    <row r="18" spans="2:13" x14ac:dyDescent="0.2">
      <c r="B18" s="530" t="s">
        <v>428</v>
      </c>
      <c r="C18" s="531">
        <f>SUM(C20,C22)</f>
        <v>83</v>
      </c>
      <c r="D18" s="531">
        <f t="shared" ref="D18:J18" si="4">SUM(D20,D22)</f>
        <v>74</v>
      </c>
      <c r="E18" s="531">
        <f t="shared" si="4"/>
        <v>66</v>
      </c>
      <c r="F18" s="531">
        <f t="shared" si="4"/>
        <v>61</v>
      </c>
      <c r="G18" s="531">
        <f t="shared" si="4"/>
        <v>57</v>
      </c>
      <c r="H18" s="531">
        <f t="shared" si="4"/>
        <v>55</v>
      </c>
      <c r="I18" s="532">
        <f t="shared" si="4"/>
        <v>47</v>
      </c>
      <c r="J18" s="533">
        <f t="shared" si="4"/>
        <v>14</v>
      </c>
      <c r="M18" s="281"/>
    </row>
    <row r="19" spans="2:13" x14ac:dyDescent="0.2">
      <c r="B19" s="509" t="s">
        <v>424</v>
      </c>
      <c r="C19" s="510"/>
      <c r="D19" s="510"/>
      <c r="E19" s="510"/>
      <c r="F19" s="510"/>
      <c r="G19" s="510"/>
      <c r="H19" s="510"/>
      <c r="I19" s="511"/>
      <c r="J19" s="512"/>
      <c r="M19" s="281"/>
    </row>
    <row r="20" spans="2:13" x14ac:dyDescent="0.2">
      <c r="B20" s="534" t="s">
        <v>429</v>
      </c>
      <c r="C20" s="514">
        <v>58</v>
      </c>
      <c r="D20" s="514">
        <v>53</v>
      </c>
      <c r="E20" s="514">
        <v>42</v>
      </c>
      <c r="F20" s="514">
        <v>36</v>
      </c>
      <c r="G20" s="514">
        <v>33</v>
      </c>
      <c r="H20" s="514">
        <v>33</v>
      </c>
      <c r="I20" s="515">
        <v>28</v>
      </c>
      <c r="J20" s="516">
        <v>9</v>
      </c>
      <c r="M20" s="281"/>
    </row>
    <row r="21" spans="2:13" x14ac:dyDescent="0.2">
      <c r="B21" s="509" t="s">
        <v>412</v>
      </c>
      <c r="C21" s="510"/>
      <c r="D21" s="510"/>
      <c r="E21" s="510"/>
      <c r="F21" s="510"/>
      <c r="G21" s="510"/>
      <c r="H21" s="510"/>
      <c r="I21" s="511"/>
      <c r="J21" s="512"/>
      <c r="M21" s="281"/>
    </row>
    <row r="22" spans="2:13" x14ac:dyDescent="0.2">
      <c r="B22" s="534" t="s">
        <v>429</v>
      </c>
      <c r="C22" s="514">
        <v>25</v>
      </c>
      <c r="D22" s="514">
        <v>21</v>
      </c>
      <c r="E22" s="514">
        <v>24</v>
      </c>
      <c r="F22" s="514">
        <v>25</v>
      </c>
      <c r="G22" s="514">
        <v>24</v>
      </c>
      <c r="H22" s="514">
        <v>22</v>
      </c>
      <c r="I22" s="515">
        <v>19</v>
      </c>
      <c r="J22" s="516">
        <v>5</v>
      </c>
      <c r="M22" s="281"/>
    </row>
    <row r="23" spans="2:13" s="283" customFormat="1" ht="10.8" thickBot="1" x14ac:dyDescent="0.35">
      <c r="B23" s="535" t="s">
        <v>430</v>
      </c>
      <c r="C23" s="536">
        <v>1</v>
      </c>
      <c r="D23" s="536">
        <v>1</v>
      </c>
      <c r="E23" s="536">
        <v>1</v>
      </c>
      <c r="F23" s="536">
        <v>1</v>
      </c>
      <c r="G23" s="536">
        <v>1</v>
      </c>
      <c r="H23" s="536">
        <v>1</v>
      </c>
      <c r="I23" s="537">
        <v>1</v>
      </c>
      <c r="J23" s="538"/>
    </row>
    <row r="24" spans="2:13" x14ac:dyDescent="0.2">
      <c r="B24" s="539" t="s">
        <v>360</v>
      </c>
      <c r="C24" s="540"/>
      <c r="D24" s="540"/>
      <c r="E24" s="540"/>
      <c r="F24" s="540"/>
      <c r="G24" s="540"/>
      <c r="H24" s="540"/>
      <c r="I24" s="540"/>
      <c r="J24" s="541">
        <f>SUM(J26:J27)</f>
        <v>28</v>
      </c>
      <c r="M24" s="281"/>
    </row>
    <row r="25" spans="2:13" x14ac:dyDescent="0.2">
      <c r="B25" s="542" t="s">
        <v>425</v>
      </c>
      <c r="C25" s="543"/>
      <c r="D25" s="543"/>
      <c r="E25" s="543"/>
      <c r="F25" s="543"/>
      <c r="G25" s="543"/>
      <c r="H25" s="543"/>
      <c r="I25" s="544"/>
      <c r="J25" s="545">
        <f>SUM(J26:J27)</f>
        <v>28</v>
      </c>
      <c r="M25" s="281"/>
    </row>
    <row r="26" spans="2:13" x14ac:dyDescent="0.2">
      <c r="B26" s="546" t="s">
        <v>424</v>
      </c>
      <c r="C26" s="547"/>
      <c r="D26" s="547"/>
      <c r="E26" s="547"/>
      <c r="F26" s="547"/>
      <c r="G26" s="547"/>
      <c r="H26" s="547"/>
      <c r="I26" s="547"/>
      <c r="J26" s="548">
        <v>19</v>
      </c>
      <c r="M26" s="281"/>
    </row>
    <row r="27" spans="2:13" s="283" customFormat="1" x14ac:dyDescent="0.2">
      <c r="B27" s="521" t="s">
        <v>412</v>
      </c>
      <c r="C27" s="549"/>
      <c r="D27" s="549"/>
      <c r="E27" s="549"/>
      <c r="F27" s="549"/>
      <c r="G27" s="549"/>
      <c r="H27" s="549"/>
      <c r="I27" s="550"/>
      <c r="J27" s="551">
        <v>9</v>
      </c>
    </row>
    <row r="28" spans="2:13" x14ac:dyDescent="0.2">
      <c r="B28" s="539" t="s">
        <v>431</v>
      </c>
      <c r="C28" s="540">
        <f>SUM(C29,C33)</f>
        <v>53</v>
      </c>
      <c r="D28" s="540">
        <f t="shared" ref="D28:J28" si="5">SUM(D29,D33)</f>
        <v>75</v>
      </c>
      <c r="E28" s="540">
        <f t="shared" si="5"/>
        <v>71</v>
      </c>
      <c r="F28" s="540">
        <f t="shared" si="5"/>
        <v>76</v>
      </c>
      <c r="G28" s="540">
        <f t="shared" si="5"/>
        <v>66</v>
      </c>
      <c r="H28" s="540">
        <f t="shared" si="5"/>
        <v>62</v>
      </c>
      <c r="I28" s="540">
        <f t="shared" si="5"/>
        <v>58</v>
      </c>
      <c r="J28" s="540">
        <f t="shared" si="5"/>
        <v>59</v>
      </c>
      <c r="M28" s="281"/>
    </row>
    <row r="29" spans="2:13" x14ac:dyDescent="0.2">
      <c r="B29" s="509" t="s">
        <v>424</v>
      </c>
      <c r="C29" s="510">
        <v>42</v>
      </c>
      <c r="D29" s="510">
        <v>63</v>
      </c>
      <c r="E29" s="510">
        <v>61</v>
      </c>
      <c r="F29" s="510">
        <v>66</v>
      </c>
      <c r="G29" s="510">
        <v>55</v>
      </c>
      <c r="H29" s="510">
        <v>51</v>
      </c>
      <c r="I29" s="511">
        <v>45</v>
      </c>
      <c r="J29" s="552">
        <v>50</v>
      </c>
      <c r="M29" s="281"/>
    </row>
    <row r="30" spans="2:13" x14ac:dyDescent="0.2">
      <c r="B30" s="553" t="s">
        <v>423</v>
      </c>
      <c r="C30" s="554" t="s">
        <v>432</v>
      </c>
      <c r="D30" s="554" t="s">
        <v>433</v>
      </c>
      <c r="E30" s="554" t="s">
        <v>434</v>
      </c>
      <c r="F30" s="554" t="s">
        <v>435</v>
      </c>
      <c r="G30" s="554" t="s">
        <v>433</v>
      </c>
      <c r="H30" s="554" t="s">
        <v>436</v>
      </c>
      <c r="I30" s="555" t="s">
        <v>437</v>
      </c>
      <c r="J30" s="556" t="s">
        <v>438</v>
      </c>
      <c r="M30" s="281"/>
    </row>
    <row r="31" spans="2:13" x14ac:dyDescent="0.2">
      <c r="B31" s="521" t="s">
        <v>439</v>
      </c>
      <c r="C31" s="549" t="s">
        <v>352</v>
      </c>
      <c r="D31" s="549" t="s">
        <v>352</v>
      </c>
      <c r="E31" s="549" t="s">
        <v>352</v>
      </c>
      <c r="F31" s="549" t="s">
        <v>352</v>
      </c>
      <c r="G31" s="549" t="s">
        <v>352</v>
      </c>
      <c r="H31" s="549" t="s">
        <v>352</v>
      </c>
      <c r="I31" s="550" t="s">
        <v>352</v>
      </c>
      <c r="J31" s="557" t="s">
        <v>352</v>
      </c>
      <c r="M31" s="281"/>
    </row>
    <row r="32" spans="2:13" x14ac:dyDescent="0.2">
      <c r="B32" s="553" t="s">
        <v>425</v>
      </c>
      <c r="C32" s="554" t="s">
        <v>440</v>
      </c>
      <c r="D32" s="554" t="s">
        <v>441</v>
      </c>
      <c r="E32" s="554" t="s">
        <v>442</v>
      </c>
      <c r="F32" s="554" t="s">
        <v>443</v>
      </c>
      <c r="G32" s="554" t="s">
        <v>444</v>
      </c>
      <c r="H32" s="554" t="s">
        <v>445</v>
      </c>
      <c r="I32" s="555" t="s">
        <v>446</v>
      </c>
      <c r="J32" s="556" t="s">
        <v>446</v>
      </c>
      <c r="M32" s="281"/>
    </row>
    <row r="33" spans="2:13" ht="10.8" thickBot="1" x14ac:dyDescent="0.25">
      <c r="B33" s="509" t="s">
        <v>412</v>
      </c>
      <c r="C33" s="510">
        <v>11</v>
      </c>
      <c r="D33" s="510">
        <v>12</v>
      </c>
      <c r="E33" s="510">
        <v>10</v>
      </c>
      <c r="F33" s="510">
        <v>10</v>
      </c>
      <c r="G33" s="510">
        <v>11</v>
      </c>
      <c r="H33" s="510">
        <v>11</v>
      </c>
      <c r="I33" s="511">
        <v>13</v>
      </c>
      <c r="J33" s="552">
        <v>9</v>
      </c>
      <c r="M33" s="281"/>
    </row>
    <row r="34" spans="2:13" x14ac:dyDescent="0.2">
      <c r="B34" s="558" t="s">
        <v>374</v>
      </c>
      <c r="C34" s="559"/>
      <c r="D34" s="559"/>
      <c r="E34" s="559"/>
      <c r="F34" s="559">
        <f>SUM(F35:F36)</f>
        <v>1</v>
      </c>
      <c r="G34" s="559">
        <f t="shared" ref="G34:J34" si="6">SUM(G35:G36)</f>
        <v>7</v>
      </c>
      <c r="H34" s="559">
        <f t="shared" si="6"/>
        <v>7</v>
      </c>
      <c r="I34" s="560">
        <f t="shared" si="6"/>
        <v>12</v>
      </c>
      <c r="J34" s="561">
        <f t="shared" si="6"/>
        <v>18</v>
      </c>
      <c r="M34" s="281"/>
    </row>
    <row r="35" spans="2:13" x14ac:dyDescent="0.2">
      <c r="B35" s="517" t="s">
        <v>447</v>
      </c>
      <c r="C35" s="518"/>
      <c r="D35" s="518"/>
      <c r="E35" s="518"/>
      <c r="F35" s="518">
        <v>1</v>
      </c>
      <c r="G35" s="518">
        <v>4</v>
      </c>
      <c r="H35" s="518">
        <v>4</v>
      </c>
      <c r="I35" s="519">
        <v>7</v>
      </c>
      <c r="J35" s="520">
        <v>9</v>
      </c>
      <c r="M35" s="281"/>
    </row>
    <row r="36" spans="2:13" x14ac:dyDescent="0.2">
      <c r="B36" s="505" t="s">
        <v>425</v>
      </c>
      <c r="C36" s="506"/>
      <c r="D36" s="506"/>
      <c r="E36" s="506"/>
      <c r="F36" s="506"/>
      <c r="G36" s="506">
        <f>SUM(G37:G38)</f>
        <v>3</v>
      </c>
      <c r="H36" s="506">
        <f t="shared" ref="H36:J36" si="7">SUM(H37:H38)</f>
        <v>3</v>
      </c>
      <c r="I36" s="507">
        <f t="shared" si="7"/>
        <v>5</v>
      </c>
      <c r="J36" s="508">
        <f t="shared" si="7"/>
        <v>9</v>
      </c>
      <c r="M36" s="281"/>
    </row>
    <row r="37" spans="2:13" x14ac:dyDescent="0.2">
      <c r="B37" s="521" t="s">
        <v>424</v>
      </c>
      <c r="C37" s="510"/>
      <c r="D37" s="510"/>
      <c r="E37" s="510"/>
      <c r="F37" s="510"/>
      <c r="G37" s="510">
        <v>1</v>
      </c>
      <c r="H37" s="510">
        <v>1</v>
      </c>
      <c r="I37" s="511">
        <v>2</v>
      </c>
      <c r="J37" s="512">
        <v>3</v>
      </c>
      <c r="M37" s="281"/>
    </row>
    <row r="38" spans="2:13" ht="10.8" thickBot="1" x14ac:dyDescent="0.25">
      <c r="B38" s="562" t="s">
        <v>412</v>
      </c>
      <c r="C38" s="563"/>
      <c r="D38" s="563"/>
      <c r="E38" s="563"/>
      <c r="F38" s="563"/>
      <c r="G38" s="563">
        <v>2</v>
      </c>
      <c r="H38" s="563">
        <v>2</v>
      </c>
      <c r="I38" s="564">
        <v>3</v>
      </c>
      <c r="J38" s="565">
        <v>6</v>
      </c>
      <c r="M38" s="281"/>
    </row>
    <row r="39" spans="2:13" x14ac:dyDescent="0.2">
      <c r="B39" s="566" t="s">
        <v>448</v>
      </c>
      <c r="C39" s="559"/>
      <c r="D39" s="559"/>
      <c r="E39" s="559"/>
      <c r="F39" s="559"/>
      <c r="G39" s="559"/>
      <c r="H39" s="559"/>
      <c r="I39" s="560">
        <f t="shared" ref="I39:J39" si="8">SUM(I40:I41)</f>
        <v>0</v>
      </c>
      <c r="J39" s="561">
        <f t="shared" si="8"/>
        <v>1</v>
      </c>
      <c r="M39" s="281"/>
    </row>
    <row r="40" spans="2:13" x14ac:dyDescent="0.2">
      <c r="B40" s="517" t="s">
        <v>447</v>
      </c>
      <c r="C40" s="518"/>
      <c r="D40" s="518"/>
      <c r="E40" s="518"/>
      <c r="F40" s="518"/>
      <c r="G40" s="518"/>
      <c r="H40" s="518"/>
      <c r="I40" s="519"/>
      <c r="J40" s="520">
        <v>1</v>
      </c>
      <c r="M40" s="281"/>
    </row>
    <row r="41" spans="2:13" x14ac:dyDescent="0.2">
      <c r="B41" s="505" t="s">
        <v>425</v>
      </c>
      <c r="C41" s="506"/>
      <c r="D41" s="506"/>
      <c r="E41" s="506"/>
      <c r="F41" s="506"/>
      <c r="G41" s="506"/>
      <c r="H41" s="506"/>
      <c r="I41" s="507"/>
      <c r="J41" s="508">
        <v>0</v>
      </c>
      <c r="M41" s="281"/>
    </row>
    <row r="42" spans="2:13" x14ac:dyDescent="0.2">
      <c r="B42" s="521" t="s">
        <v>424</v>
      </c>
      <c r="C42" s="510"/>
      <c r="D42" s="510"/>
      <c r="E42" s="510"/>
      <c r="F42" s="510"/>
      <c r="G42" s="510"/>
      <c r="H42" s="510"/>
      <c r="I42" s="511"/>
      <c r="J42" s="512"/>
      <c r="M42" s="281"/>
    </row>
    <row r="43" spans="2:13" ht="10.8" thickBot="1" x14ac:dyDescent="0.25">
      <c r="B43" s="562" t="s">
        <v>412</v>
      </c>
      <c r="C43" s="563"/>
      <c r="D43" s="563"/>
      <c r="E43" s="563"/>
      <c r="F43" s="563"/>
      <c r="G43" s="563"/>
      <c r="H43" s="563"/>
      <c r="I43" s="564"/>
      <c r="J43" s="565"/>
      <c r="M43" s="281"/>
    </row>
    <row r="44" spans="2:13" x14ac:dyDescent="0.2">
      <c r="B44" s="539" t="s">
        <v>449</v>
      </c>
      <c r="C44" s="540">
        <f>SUM(C45:C46)</f>
        <v>81</v>
      </c>
      <c r="D44" s="540">
        <f t="shared" ref="D44:J44" si="9">SUM(D45:D46)</f>
        <v>80</v>
      </c>
      <c r="E44" s="540">
        <f t="shared" si="9"/>
        <v>77</v>
      </c>
      <c r="F44" s="540">
        <f t="shared" si="9"/>
        <v>74</v>
      </c>
      <c r="G44" s="540">
        <f t="shared" si="9"/>
        <v>77</v>
      </c>
      <c r="H44" s="540">
        <f t="shared" si="9"/>
        <v>75</v>
      </c>
      <c r="I44" s="567">
        <f t="shared" si="9"/>
        <v>73</v>
      </c>
      <c r="J44" s="568">
        <f t="shared" si="9"/>
        <v>74</v>
      </c>
      <c r="M44" s="281"/>
    </row>
    <row r="45" spans="2:13" x14ac:dyDescent="0.2">
      <c r="B45" s="513" t="s">
        <v>424</v>
      </c>
      <c r="C45" s="514">
        <v>39</v>
      </c>
      <c r="D45" s="514">
        <v>32</v>
      </c>
      <c r="E45" s="514">
        <v>29</v>
      </c>
      <c r="F45" s="514">
        <v>27</v>
      </c>
      <c r="G45" s="514">
        <v>27</v>
      </c>
      <c r="H45" s="514">
        <v>27</v>
      </c>
      <c r="I45" s="515">
        <v>23</v>
      </c>
      <c r="J45" s="516">
        <v>23</v>
      </c>
      <c r="M45" s="281"/>
    </row>
    <row r="46" spans="2:13" ht="10.8" thickBot="1" x14ac:dyDescent="0.25">
      <c r="B46" s="569" t="s">
        <v>412</v>
      </c>
      <c r="C46" s="570">
        <v>42</v>
      </c>
      <c r="D46" s="570">
        <v>48</v>
      </c>
      <c r="E46" s="570">
        <v>48</v>
      </c>
      <c r="F46" s="570">
        <v>47</v>
      </c>
      <c r="G46" s="570">
        <v>50</v>
      </c>
      <c r="H46" s="570">
        <v>48</v>
      </c>
      <c r="I46" s="571">
        <v>50</v>
      </c>
      <c r="J46" s="572">
        <v>51</v>
      </c>
      <c r="M46" s="281"/>
    </row>
    <row r="47" spans="2:13" x14ac:dyDescent="0.2">
      <c r="B47" s="1027" t="s">
        <v>450</v>
      </c>
      <c r="C47" s="1027"/>
      <c r="D47" s="1027"/>
      <c r="E47" s="1027"/>
      <c r="F47" s="1027"/>
      <c r="G47" s="1027"/>
      <c r="H47" s="1027"/>
      <c r="I47" s="1027"/>
      <c r="J47" s="1027"/>
      <c r="M47" s="281"/>
    </row>
    <row r="48" spans="2:13" x14ac:dyDescent="0.2">
      <c r="B48" s="284" t="s">
        <v>451</v>
      </c>
      <c r="C48" s="284"/>
      <c r="D48" s="284"/>
      <c r="E48" s="284"/>
      <c r="F48" s="284"/>
      <c r="G48" s="284"/>
      <c r="H48" s="284"/>
      <c r="I48" s="284"/>
      <c r="J48" s="284"/>
      <c r="M48" s="281"/>
    </row>
    <row r="49" spans="2:13" x14ac:dyDescent="0.2">
      <c r="B49" s="48" t="s">
        <v>385</v>
      </c>
      <c r="C49" s="284"/>
      <c r="D49" s="573"/>
      <c r="E49" s="573"/>
      <c r="F49" s="573"/>
      <c r="G49" s="573"/>
      <c r="H49" s="573"/>
      <c r="I49" s="573"/>
      <c r="J49" s="573"/>
      <c r="M49" s="281"/>
    </row>
    <row r="50" spans="2:13" x14ac:dyDescent="0.2">
      <c r="M50" s="281"/>
    </row>
    <row r="51" spans="2:13" ht="10.5" customHeight="1" x14ac:dyDescent="0.2">
      <c r="M51" s="281"/>
    </row>
    <row r="52" spans="2:13" ht="11.25" customHeight="1" x14ac:dyDescent="0.2">
      <c r="M52" s="281"/>
    </row>
  </sheetData>
  <mergeCells count="2">
    <mergeCell ref="B1:J1"/>
    <mergeCell ref="B47:J47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99" orientation="landscape" r:id="rId1"/>
  <ignoredErrors>
    <ignoredError sqref="C30 D30:J30 C32:J32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G18"/>
  <sheetViews>
    <sheetView showGridLines="0" zoomScaleNormal="100" workbookViewId="0"/>
  </sheetViews>
  <sheetFormatPr baseColWidth="10" defaultColWidth="11.44140625" defaultRowHeight="10.199999999999999" x14ac:dyDescent="0.2"/>
  <cols>
    <col min="1" max="1" width="7.44140625" style="266" customWidth="1"/>
    <col min="2" max="2" width="30.6640625" style="266" bestFit="1" customWidth="1"/>
    <col min="3" max="7" width="10.88671875" style="266" customWidth="1"/>
    <col min="8" max="8" width="11.44140625" style="266"/>
    <col min="9" max="9" width="3.44140625" style="266" customWidth="1"/>
    <col min="10" max="16384" width="11.44140625" style="266"/>
  </cols>
  <sheetData>
    <row r="1" spans="1:7" ht="25.2" customHeight="1" thickBot="1" x14ac:dyDescent="0.25">
      <c r="A1" s="263" t="s">
        <v>242</v>
      </c>
      <c r="B1" s="979" t="s">
        <v>199</v>
      </c>
      <c r="C1" s="980"/>
      <c r="D1" s="980"/>
      <c r="E1" s="980"/>
      <c r="F1" s="980"/>
      <c r="G1" s="981"/>
    </row>
    <row r="2" spans="1:7" ht="13.95" thickBot="1" x14ac:dyDescent="0.25">
      <c r="A2" s="285"/>
    </row>
    <row r="3" spans="1:7" s="268" customFormat="1" ht="22.5" customHeight="1" thickBot="1" x14ac:dyDescent="0.35">
      <c r="B3" s="574"/>
      <c r="C3" s="575">
        <v>2004</v>
      </c>
      <c r="D3" s="575">
        <v>2011</v>
      </c>
      <c r="E3" s="575">
        <v>2012</v>
      </c>
      <c r="F3" s="575">
        <v>2013</v>
      </c>
      <c r="G3" s="576">
        <v>2014</v>
      </c>
    </row>
    <row r="4" spans="1:7" ht="22.5" customHeight="1" x14ac:dyDescent="0.2">
      <c r="B4" s="577" t="s">
        <v>452</v>
      </c>
      <c r="C4" s="578">
        <v>79</v>
      </c>
      <c r="D4" s="578">
        <v>122</v>
      </c>
      <c r="E4" s="578">
        <v>115</v>
      </c>
      <c r="F4" s="578">
        <v>118</v>
      </c>
      <c r="G4" s="579">
        <v>126</v>
      </c>
    </row>
    <row r="5" spans="1:7" ht="17.399999999999999" customHeight="1" x14ac:dyDescent="0.2">
      <c r="B5" s="580" t="s">
        <v>453</v>
      </c>
      <c r="C5" s="581">
        <v>32</v>
      </c>
      <c r="D5" s="581">
        <v>66</v>
      </c>
      <c r="E5" s="581">
        <v>63</v>
      </c>
      <c r="F5" s="581">
        <v>63</v>
      </c>
      <c r="G5" s="582">
        <v>71</v>
      </c>
    </row>
    <row r="6" spans="1:7" s="269" customFormat="1" ht="17.399999999999999" customHeight="1" x14ac:dyDescent="0.3">
      <c r="B6" s="583" t="s">
        <v>454</v>
      </c>
      <c r="C6" s="488">
        <v>12</v>
      </c>
      <c r="D6" s="488">
        <v>14</v>
      </c>
      <c r="E6" s="488">
        <v>15</v>
      </c>
      <c r="F6" s="488">
        <v>16</v>
      </c>
      <c r="G6" s="584">
        <v>17</v>
      </c>
    </row>
    <row r="7" spans="1:7" s="269" customFormat="1" ht="17.399999999999999" customHeight="1" x14ac:dyDescent="0.3">
      <c r="B7" s="580" t="s">
        <v>455</v>
      </c>
      <c r="C7" s="486">
        <v>6</v>
      </c>
      <c r="D7" s="486">
        <v>7</v>
      </c>
      <c r="E7" s="486">
        <v>6</v>
      </c>
      <c r="F7" s="486">
        <v>6</v>
      </c>
      <c r="G7" s="585">
        <v>6</v>
      </c>
    </row>
    <row r="8" spans="1:7" s="269" customFormat="1" ht="17.399999999999999" customHeight="1" x14ac:dyDescent="0.3">
      <c r="B8" s="583" t="s">
        <v>456</v>
      </c>
      <c r="C8" s="488">
        <v>3</v>
      </c>
      <c r="D8" s="488">
        <v>5</v>
      </c>
      <c r="E8" s="488">
        <v>4</v>
      </c>
      <c r="F8" s="488">
        <v>4</v>
      </c>
      <c r="G8" s="584">
        <v>4</v>
      </c>
    </row>
    <row r="9" spans="1:7" s="269" customFormat="1" ht="17.399999999999999" customHeight="1" x14ac:dyDescent="0.3">
      <c r="B9" s="580" t="s">
        <v>457</v>
      </c>
      <c r="C9" s="486">
        <v>6</v>
      </c>
      <c r="D9" s="486">
        <v>6</v>
      </c>
      <c r="E9" s="486">
        <v>4</v>
      </c>
      <c r="F9" s="486">
        <v>5</v>
      </c>
      <c r="G9" s="585">
        <v>5</v>
      </c>
    </row>
    <row r="10" spans="1:7" s="269" customFormat="1" ht="17.399999999999999" customHeight="1" thickBot="1" x14ac:dyDescent="0.35">
      <c r="B10" s="586" t="s">
        <v>414</v>
      </c>
      <c r="C10" s="587">
        <v>20</v>
      </c>
      <c r="D10" s="587">
        <v>24</v>
      </c>
      <c r="E10" s="587">
        <v>23</v>
      </c>
      <c r="F10" s="587">
        <v>24</v>
      </c>
      <c r="G10" s="588">
        <v>23</v>
      </c>
    </row>
    <row r="11" spans="1:7" ht="22.5" customHeight="1" x14ac:dyDescent="0.2">
      <c r="B11" s="589" t="s">
        <v>458</v>
      </c>
      <c r="C11" s="590">
        <v>13</v>
      </c>
      <c r="D11" s="590">
        <v>53</v>
      </c>
      <c r="E11" s="590">
        <v>53</v>
      </c>
      <c r="F11" s="590">
        <v>52</v>
      </c>
      <c r="G11" s="590">
        <v>56</v>
      </c>
    </row>
    <row r="12" spans="1:7" ht="18" customHeight="1" x14ac:dyDescent="0.2">
      <c r="B12" s="580" t="s">
        <v>459</v>
      </c>
      <c r="C12" s="486">
        <v>6</v>
      </c>
      <c r="D12" s="486">
        <v>32</v>
      </c>
      <c r="E12" s="486">
        <v>32</v>
      </c>
      <c r="F12" s="486">
        <v>31</v>
      </c>
      <c r="G12" s="486">
        <v>29</v>
      </c>
    </row>
    <row r="13" spans="1:7" ht="18" customHeight="1" x14ac:dyDescent="0.2">
      <c r="B13" s="583" t="s">
        <v>460</v>
      </c>
      <c r="C13" s="488">
        <v>1</v>
      </c>
      <c r="D13" s="488">
        <v>4</v>
      </c>
      <c r="E13" s="488">
        <v>4</v>
      </c>
      <c r="F13" s="488">
        <v>4</v>
      </c>
      <c r="G13" s="488">
        <v>5</v>
      </c>
    </row>
    <row r="14" spans="1:7" ht="18" customHeight="1" x14ac:dyDescent="0.2">
      <c r="B14" s="580" t="s">
        <v>461</v>
      </c>
      <c r="C14" s="486">
        <v>2</v>
      </c>
      <c r="D14" s="486">
        <v>4</v>
      </c>
      <c r="E14" s="486">
        <v>4</v>
      </c>
      <c r="F14" s="486">
        <v>4</v>
      </c>
      <c r="G14" s="486">
        <v>5</v>
      </c>
    </row>
    <row r="15" spans="1:7" ht="18" customHeight="1" x14ac:dyDescent="0.2">
      <c r="B15" s="583" t="s">
        <v>462</v>
      </c>
      <c r="C15" s="488">
        <v>1</v>
      </c>
      <c r="D15" s="488">
        <v>1</v>
      </c>
      <c r="E15" s="488">
        <v>1</v>
      </c>
      <c r="F15" s="488">
        <v>1</v>
      </c>
      <c r="G15" s="488">
        <v>2</v>
      </c>
    </row>
    <row r="16" spans="1:7" ht="18" customHeight="1" x14ac:dyDescent="0.2">
      <c r="B16" s="580" t="s">
        <v>463</v>
      </c>
      <c r="C16" s="486">
        <v>0</v>
      </c>
      <c r="D16" s="486">
        <v>3</v>
      </c>
      <c r="E16" s="486">
        <v>3</v>
      </c>
      <c r="F16" s="486">
        <v>3</v>
      </c>
      <c r="G16" s="486">
        <v>3</v>
      </c>
    </row>
    <row r="17" spans="2:7" ht="18" customHeight="1" thickBot="1" x14ac:dyDescent="0.25">
      <c r="B17" s="591" t="s">
        <v>414</v>
      </c>
      <c r="C17" s="592">
        <v>3</v>
      </c>
      <c r="D17" s="592">
        <v>9</v>
      </c>
      <c r="E17" s="592">
        <v>9</v>
      </c>
      <c r="F17" s="592">
        <v>9</v>
      </c>
      <c r="G17" s="592">
        <v>12</v>
      </c>
    </row>
    <row r="18" spans="2:7" x14ac:dyDescent="0.2">
      <c r="B18" s="48" t="s">
        <v>385</v>
      </c>
    </row>
  </sheetData>
  <mergeCells count="1">
    <mergeCell ref="B1:G1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H35"/>
  <sheetViews>
    <sheetView showGridLines="0" zoomScale="85" zoomScaleNormal="85" workbookViewId="0"/>
  </sheetViews>
  <sheetFormatPr baseColWidth="10" defaultColWidth="11.44140625" defaultRowHeight="13.8" x14ac:dyDescent="0.3"/>
  <cols>
    <col min="1" max="1" width="7.44140625" style="286" customWidth="1"/>
    <col min="2" max="2" width="14.44140625" style="286" customWidth="1"/>
    <col min="3" max="7" width="11.6640625" style="286" customWidth="1"/>
    <col min="8" max="8" width="19.6640625" style="286" customWidth="1"/>
    <col min="9" max="16384" width="11.44140625" style="286"/>
  </cols>
  <sheetData>
    <row r="1" spans="1:8" ht="25.2" customHeight="1" thickBot="1" x14ac:dyDescent="0.35">
      <c r="A1" s="263" t="s">
        <v>242</v>
      </c>
      <c r="B1" s="979" t="s">
        <v>272</v>
      </c>
      <c r="C1" s="980"/>
      <c r="D1" s="980"/>
      <c r="E1" s="980"/>
      <c r="F1" s="980"/>
      <c r="G1" s="981"/>
    </row>
    <row r="2" spans="1:8" ht="14.4" thickBot="1" x14ac:dyDescent="0.35">
      <c r="H2" s="286" t="s">
        <v>54</v>
      </c>
    </row>
    <row r="3" spans="1:8" ht="37.950000000000003" customHeight="1" thickBot="1" x14ac:dyDescent="0.35">
      <c r="B3" s="1002" t="s">
        <v>464</v>
      </c>
      <c r="C3" s="1029" t="s">
        <v>465</v>
      </c>
      <c r="D3" s="1030"/>
      <c r="E3" s="1030"/>
      <c r="F3" s="1030"/>
      <c r="G3" s="1031"/>
    </row>
    <row r="4" spans="1:8" ht="14.4" thickBot="1" x14ac:dyDescent="0.35">
      <c r="B4" s="1028"/>
      <c r="C4" s="593" t="s">
        <v>466</v>
      </c>
      <c r="D4" s="593" t="s">
        <v>467</v>
      </c>
      <c r="E4" s="593" t="s">
        <v>468</v>
      </c>
      <c r="F4" s="594" t="s">
        <v>469</v>
      </c>
      <c r="G4" s="595" t="s">
        <v>35</v>
      </c>
    </row>
    <row r="5" spans="1:8" ht="13.95" x14ac:dyDescent="0.3">
      <c r="B5" s="485" t="s">
        <v>453</v>
      </c>
      <c r="C5" s="668">
        <v>84</v>
      </c>
      <c r="D5" s="668">
        <v>2007</v>
      </c>
      <c r="E5" s="668">
        <v>202</v>
      </c>
      <c r="F5" s="669">
        <v>37</v>
      </c>
      <c r="G5" s="669">
        <f t="shared" ref="G5:G33" si="0">SUM(C5:F5)</f>
        <v>2330</v>
      </c>
    </row>
    <row r="6" spans="1:8" ht="13.95" x14ac:dyDescent="0.3">
      <c r="B6" s="487" t="s">
        <v>456</v>
      </c>
      <c r="C6" s="670">
        <v>77</v>
      </c>
      <c r="D6" s="670">
        <v>93</v>
      </c>
      <c r="E6" s="670">
        <v>15</v>
      </c>
      <c r="F6" s="671"/>
      <c r="G6" s="671">
        <f t="shared" si="0"/>
        <v>185</v>
      </c>
    </row>
    <row r="7" spans="1:8" ht="13.95" x14ac:dyDescent="0.3">
      <c r="B7" s="485" t="s">
        <v>454</v>
      </c>
      <c r="C7" s="668">
        <v>92</v>
      </c>
      <c r="D7" s="668">
        <v>66</v>
      </c>
      <c r="E7" s="668">
        <v>5</v>
      </c>
      <c r="F7" s="669">
        <v>1</v>
      </c>
      <c r="G7" s="669">
        <f t="shared" si="0"/>
        <v>164</v>
      </c>
    </row>
    <row r="8" spans="1:8" ht="13.95" x14ac:dyDescent="0.3">
      <c r="B8" s="487" t="s">
        <v>470</v>
      </c>
      <c r="C8" s="670">
        <v>5</v>
      </c>
      <c r="D8" s="670">
        <v>134</v>
      </c>
      <c r="E8" s="670">
        <v>2</v>
      </c>
      <c r="F8" s="671"/>
      <c r="G8" s="671">
        <f t="shared" si="0"/>
        <v>141</v>
      </c>
    </row>
    <row r="9" spans="1:8" ht="13.95" x14ac:dyDescent="0.3">
      <c r="B9" s="485" t="s">
        <v>471</v>
      </c>
      <c r="C9" s="668">
        <v>72</v>
      </c>
      <c r="D9" s="668">
        <v>49</v>
      </c>
      <c r="E9" s="668">
        <v>5</v>
      </c>
      <c r="F9" s="669">
        <v>4</v>
      </c>
      <c r="G9" s="669">
        <f t="shared" si="0"/>
        <v>130</v>
      </c>
    </row>
    <row r="10" spans="1:8" ht="13.95" x14ac:dyDescent="0.3">
      <c r="B10" s="487" t="s">
        <v>472</v>
      </c>
      <c r="C10" s="670">
        <v>37</v>
      </c>
      <c r="D10" s="670">
        <v>47</v>
      </c>
      <c r="E10" s="670">
        <v>5</v>
      </c>
      <c r="F10" s="671"/>
      <c r="G10" s="671">
        <f t="shared" si="0"/>
        <v>89</v>
      </c>
    </row>
    <row r="11" spans="1:8" ht="13.95" x14ac:dyDescent="0.3">
      <c r="B11" s="485" t="s">
        <v>473</v>
      </c>
      <c r="C11" s="668">
        <v>29</v>
      </c>
      <c r="D11" s="668">
        <v>17</v>
      </c>
      <c r="E11" s="668">
        <v>5</v>
      </c>
      <c r="F11" s="669">
        <v>3</v>
      </c>
      <c r="G11" s="669">
        <f t="shared" si="0"/>
        <v>54</v>
      </c>
    </row>
    <row r="12" spans="1:8" ht="13.95" x14ac:dyDescent="0.3">
      <c r="B12" s="487" t="s">
        <v>474</v>
      </c>
      <c r="C12" s="670">
        <v>32</v>
      </c>
      <c r="D12" s="670">
        <v>20</v>
      </c>
      <c r="E12" s="670"/>
      <c r="F12" s="671"/>
      <c r="G12" s="671">
        <f t="shared" si="0"/>
        <v>52</v>
      </c>
    </row>
    <row r="13" spans="1:8" ht="13.95" x14ac:dyDescent="0.3">
      <c r="B13" s="485" t="s">
        <v>457</v>
      </c>
      <c r="C13" s="668">
        <v>18</v>
      </c>
      <c r="D13" s="668">
        <v>22</v>
      </c>
      <c r="E13" s="668">
        <v>4</v>
      </c>
      <c r="F13" s="669"/>
      <c r="G13" s="669">
        <f t="shared" si="0"/>
        <v>44</v>
      </c>
    </row>
    <row r="14" spans="1:8" x14ac:dyDescent="0.3">
      <c r="B14" s="487" t="s">
        <v>455</v>
      </c>
      <c r="C14" s="670">
        <v>29</v>
      </c>
      <c r="D14" s="670">
        <v>7</v>
      </c>
      <c r="E14" s="670">
        <v>2</v>
      </c>
      <c r="F14" s="671"/>
      <c r="G14" s="671">
        <f t="shared" si="0"/>
        <v>38</v>
      </c>
    </row>
    <row r="15" spans="1:8" x14ac:dyDescent="0.3">
      <c r="B15" s="485" t="s">
        <v>475</v>
      </c>
      <c r="C15" s="668">
        <v>15</v>
      </c>
      <c r="D15" s="668">
        <v>18</v>
      </c>
      <c r="E15" s="668">
        <v>4</v>
      </c>
      <c r="F15" s="669"/>
      <c r="G15" s="669">
        <f t="shared" si="0"/>
        <v>37</v>
      </c>
    </row>
    <row r="16" spans="1:8" x14ac:dyDescent="0.3">
      <c r="B16" s="487" t="s">
        <v>476</v>
      </c>
      <c r="C16" s="670">
        <v>10</v>
      </c>
      <c r="D16" s="670">
        <v>19</v>
      </c>
      <c r="E16" s="670">
        <v>4</v>
      </c>
      <c r="F16" s="671">
        <v>3</v>
      </c>
      <c r="G16" s="671">
        <f t="shared" si="0"/>
        <v>36</v>
      </c>
    </row>
    <row r="17" spans="2:7" x14ac:dyDescent="0.3">
      <c r="B17" s="485" t="s">
        <v>477</v>
      </c>
      <c r="C17" s="668">
        <v>4</v>
      </c>
      <c r="D17" s="668">
        <v>29</v>
      </c>
      <c r="E17" s="668"/>
      <c r="F17" s="669"/>
      <c r="G17" s="669">
        <f t="shared" si="0"/>
        <v>33</v>
      </c>
    </row>
    <row r="18" spans="2:7" x14ac:dyDescent="0.3">
      <c r="B18" s="487" t="s">
        <v>478</v>
      </c>
      <c r="C18" s="670">
        <v>16</v>
      </c>
      <c r="D18" s="670">
        <v>9</v>
      </c>
      <c r="E18" s="670">
        <v>3</v>
      </c>
      <c r="F18" s="671">
        <v>1</v>
      </c>
      <c r="G18" s="671">
        <f t="shared" si="0"/>
        <v>29</v>
      </c>
    </row>
    <row r="19" spans="2:7" x14ac:dyDescent="0.3">
      <c r="B19" s="485" t="s">
        <v>479</v>
      </c>
      <c r="C19" s="668">
        <v>6</v>
      </c>
      <c r="D19" s="668">
        <v>20</v>
      </c>
      <c r="E19" s="668"/>
      <c r="F19" s="669"/>
      <c r="G19" s="669">
        <f t="shared" si="0"/>
        <v>26</v>
      </c>
    </row>
    <row r="20" spans="2:7" x14ac:dyDescent="0.3">
      <c r="B20" s="487" t="s">
        <v>480</v>
      </c>
      <c r="C20" s="670">
        <v>19</v>
      </c>
      <c r="D20" s="670">
        <v>5</v>
      </c>
      <c r="E20" s="670"/>
      <c r="F20" s="671"/>
      <c r="G20" s="671">
        <f t="shared" si="0"/>
        <v>24</v>
      </c>
    </row>
    <row r="21" spans="2:7" x14ac:dyDescent="0.3">
      <c r="B21" s="485" t="s">
        <v>481</v>
      </c>
      <c r="C21" s="668">
        <v>9</v>
      </c>
      <c r="D21" s="668">
        <v>7</v>
      </c>
      <c r="E21" s="668">
        <v>2</v>
      </c>
      <c r="F21" s="669"/>
      <c r="G21" s="669">
        <f t="shared" si="0"/>
        <v>18</v>
      </c>
    </row>
    <row r="22" spans="2:7" x14ac:dyDescent="0.3">
      <c r="B22" s="487" t="s">
        <v>482</v>
      </c>
      <c r="C22" s="670">
        <v>4</v>
      </c>
      <c r="D22" s="670">
        <v>9</v>
      </c>
      <c r="E22" s="670">
        <v>2</v>
      </c>
      <c r="F22" s="671"/>
      <c r="G22" s="671">
        <f t="shared" si="0"/>
        <v>15</v>
      </c>
    </row>
    <row r="23" spans="2:7" x14ac:dyDescent="0.3">
      <c r="B23" s="485" t="s">
        <v>483</v>
      </c>
      <c r="C23" s="668">
        <v>10</v>
      </c>
      <c r="D23" s="668">
        <v>1</v>
      </c>
      <c r="E23" s="668"/>
      <c r="F23" s="669"/>
      <c r="G23" s="669">
        <f t="shared" si="0"/>
        <v>11</v>
      </c>
    </row>
    <row r="24" spans="2:7" x14ac:dyDescent="0.3">
      <c r="B24" s="487" t="s">
        <v>484</v>
      </c>
      <c r="C24" s="670">
        <v>7</v>
      </c>
      <c r="D24" s="670">
        <v>1</v>
      </c>
      <c r="E24" s="670"/>
      <c r="F24" s="671">
        <v>1</v>
      </c>
      <c r="G24" s="671">
        <f t="shared" si="0"/>
        <v>9</v>
      </c>
    </row>
    <row r="25" spans="2:7" x14ac:dyDescent="0.3">
      <c r="B25" s="485" t="s">
        <v>485</v>
      </c>
      <c r="C25" s="668">
        <v>3</v>
      </c>
      <c r="D25" s="668">
        <v>2</v>
      </c>
      <c r="E25" s="668">
        <v>4</v>
      </c>
      <c r="F25" s="669"/>
      <c r="G25" s="669">
        <f t="shared" si="0"/>
        <v>9</v>
      </c>
    </row>
    <row r="26" spans="2:7" x14ac:dyDescent="0.3">
      <c r="B26" s="487" t="s">
        <v>486</v>
      </c>
      <c r="C26" s="670"/>
      <c r="D26" s="670">
        <v>5</v>
      </c>
      <c r="E26" s="670">
        <v>2</v>
      </c>
      <c r="F26" s="671">
        <v>1</v>
      </c>
      <c r="G26" s="671">
        <f t="shared" si="0"/>
        <v>8</v>
      </c>
    </row>
    <row r="27" spans="2:7" x14ac:dyDescent="0.3">
      <c r="B27" s="485" t="s">
        <v>487</v>
      </c>
      <c r="C27" s="668"/>
      <c r="D27" s="668">
        <v>1</v>
      </c>
      <c r="E27" s="668">
        <v>3</v>
      </c>
      <c r="F27" s="669">
        <v>1</v>
      </c>
      <c r="G27" s="669">
        <f t="shared" si="0"/>
        <v>5</v>
      </c>
    </row>
    <row r="28" spans="2:7" x14ac:dyDescent="0.3">
      <c r="B28" s="487" t="s">
        <v>488</v>
      </c>
      <c r="C28" s="670">
        <v>1</v>
      </c>
      <c r="D28" s="670">
        <v>2</v>
      </c>
      <c r="E28" s="670">
        <v>2</v>
      </c>
      <c r="F28" s="671"/>
      <c r="G28" s="671">
        <f t="shared" si="0"/>
        <v>5</v>
      </c>
    </row>
    <row r="29" spans="2:7" x14ac:dyDescent="0.3">
      <c r="B29" s="596" t="s">
        <v>489</v>
      </c>
      <c r="C29" s="668">
        <v>4</v>
      </c>
      <c r="D29" s="668"/>
      <c r="E29" s="668"/>
      <c r="F29" s="669"/>
      <c r="G29" s="669">
        <f t="shared" si="0"/>
        <v>4</v>
      </c>
    </row>
    <row r="30" spans="2:7" x14ac:dyDescent="0.3">
      <c r="B30" s="487" t="s">
        <v>490</v>
      </c>
      <c r="C30" s="670">
        <v>1</v>
      </c>
      <c r="D30" s="670">
        <v>3</v>
      </c>
      <c r="E30" s="670"/>
      <c r="F30" s="671"/>
      <c r="G30" s="671">
        <f t="shared" si="0"/>
        <v>4</v>
      </c>
    </row>
    <row r="31" spans="2:7" x14ac:dyDescent="0.3">
      <c r="B31" s="457" t="s">
        <v>491</v>
      </c>
      <c r="C31" s="668"/>
      <c r="D31" s="668">
        <v>3</v>
      </c>
      <c r="E31" s="668"/>
      <c r="F31" s="669">
        <v>1</v>
      </c>
      <c r="G31" s="669">
        <f t="shared" si="0"/>
        <v>4</v>
      </c>
    </row>
    <row r="32" spans="2:7" x14ac:dyDescent="0.3">
      <c r="B32" s="470" t="s">
        <v>492</v>
      </c>
      <c r="C32" s="670">
        <v>1</v>
      </c>
      <c r="D32" s="670">
        <v>1</v>
      </c>
      <c r="E32" s="670"/>
      <c r="F32" s="671"/>
      <c r="G32" s="671">
        <f t="shared" si="0"/>
        <v>2</v>
      </c>
    </row>
    <row r="33" spans="2:7" ht="14.4" thickBot="1" x14ac:dyDescent="0.35">
      <c r="B33" s="457" t="s">
        <v>493</v>
      </c>
      <c r="C33" s="668"/>
      <c r="D33" s="668">
        <v>1</v>
      </c>
      <c r="E33" s="668"/>
      <c r="F33" s="669"/>
      <c r="G33" s="669">
        <f t="shared" si="0"/>
        <v>1</v>
      </c>
    </row>
    <row r="34" spans="2:7" ht="25.5" customHeight="1" thickBot="1" x14ac:dyDescent="0.35">
      <c r="B34" s="479" t="s">
        <v>35</v>
      </c>
      <c r="C34" s="597">
        <f>SUM(C5:C33)</f>
        <v>585</v>
      </c>
      <c r="D34" s="667">
        <f t="shared" ref="D34:G34" si="1">SUM(D5:D33)</f>
        <v>2598</v>
      </c>
      <c r="E34" s="597">
        <f t="shared" si="1"/>
        <v>271</v>
      </c>
      <c r="F34" s="597">
        <f t="shared" si="1"/>
        <v>53</v>
      </c>
      <c r="G34" s="667">
        <f t="shared" si="1"/>
        <v>3507</v>
      </c>
    </row>
    <row r="35" spans="2:7" x14ac:dyDescent="0.3">
      <c r="B35" s="48" t="s">
        <v>385</v>
      </c>
    </row>
  </sheetData>
  <mergeCells count="3">
    <mergeCell ref="B1:G1"/>
    <mergeCell ref="B3:B4"/>
    <mergeCell ref="C3:G3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G14"/>
  <sheetViews>
    <sheetView showGridLines="0" zoomScaleNormal="100" workbookViewId="0"/>
  </sheetViews>
  <sheetFormatPr baseColWidth="10" defaultColWidth="11.44140625" defaultRowHeight="10.199999999999999" x14ac:dyDescent="0.2"/>
  <cols>
    <col min="1" max="1" width="7.44140625" style="266" customWidth="1"/>
    <col min="2" max="2" width="26" style="266" customWidth="1"/>
    <col min="3" max="3" width="5.88671875" style="266" customWidth="1"/>
    <col min="4" max="4" width="6" style="266" customWidth="1"/>
    <col min="5" max="5" width="5.88671875" style="266" customWidth="1"/>
    <col min="6" max="7" width="6.109375" style="266" customWidth="1"/>
    <col min="8" max="16384" width="11.44140625" style="266"/>
  </cols>
  <sheetData>
    <row r="1" spans="1:7" ht="25.2" customHeight="1" thickBot="1" x14ac:dyDescent="0.25">
      <c r="A1" s="263" t="s">
        <v>242</v>
      </c>
      <c r="B1" s="1032" t="s">
        <v>273</v>
      </c>
      <c r="C1" s="1033"/>
      <c r="D1" s="1033"/>
      <c r="E1" s="1033"/>
      <c r="F1" s="1033"/>
      <c r="G1" s="1034"/>
    </row>
    <row r="2" spans="1:7" ht="10.95" thickBot="1" x14ac:dyDescent="0.25"/>
    <row r="3" spans="1:7" s="268" customFormat="1" ht="22.5" customHeight="1" thickBot="1" x14ac:dyDescent="0.35">
      <c r="A3" s="271"/>
      <c r="B3" s="598" t="s">
        <v>452</v>
      </c>
      <c r="C3" s="599">
        <v>2004</v>
      </c>
      <c r="D3" s="599">
        <v>2011</v>
      </c>
      <c r="E3" s="599">
        <v>2012</v>
      </c>
      <c r="F3" s="600">
        <v>2013</v>
      </c>
      <c r="G3" s="601">
        <v>2014</v>
      </c>
    </row>
    <row r="4" spans="1:7" ht="18" customHeight="1" x14ac:dyDescent="0.2">
      <c r="B4" s="580" t="s">
        <v>453</v>
      </c>
      <c r="C4" s="602">
        <v>20</v>
      </c>
      <c r="D4" s="602">
        <v>22</v>
      </c>
      <c r="E4" s="602">
        <v>22</v>
      </c>
      <c r="F4" s="603">
        <v>24</v>
      </c>
      <c r="G4" s="604">
        <v>23</v>
      </c>
    </row>
    <row r="5" spans="1:7" s="269" customFormat="1" ht="18" customHeight="1" x14ac:dyDescent="0.3">
      <c r="B5" s="583" t="s">
        <v>457</v>
      </c>
      <c r="C5" s="605">
        <v>17</v>
      </c>
      <c r="D5" s="605">
        <v>24</v>
      </c>
      <c r="E5" s="605">
        <v>24</v>
      </c>
      <c r="F5" s="606">
        <v>24</v>
      </c>
      <c r="G5" s="607">
        <v>21</v>
      </c>
    </row>
    <row r="6" spans="1:7" s="269" customFormat="1" ht="18" customHeight="1" x14ac:dyDescent="0.3">
      <c r="B6" s="580" t="s">
        <v>455</v>
      </c>
      <c r="C6" s="602">
        <v>17</v>
      </c>
      <c r="D6" s="602">
        <v>26</v>
      </c>
      <c r="E6" s="602">
        <v>24</v>
      </c>
      <c r="F6" s="603">
        <v>22</v>
      </c>
      <c r="G6" s="604">
        <v>21</v>
      </c>
    </row>
    <row r="7" spans="1:7" s="269" customFormat="1" ht="18" customHeight="1" x14ac:dyDescent="0.3">
      <c r="B7" s="583" t="s">
        <v>454</v>
      </c>
      <c r="C7" s="605">
        <v>18</v>
      </c>
      <c r="D7" s="605">
        <v>26</v>
      </c>
      <c r="E7" s="605">
        <v>26</v>
      </c>
      <c r="F7" s="606">
        <v>24</v>
      </c>
      <c r="G7" s="607">
        <v>20</v>
      </c>
    </row>
    <row r="8" spans="1:7" s="269" customFormat="1" ht="18" customHeight="1" x14ac:dyDescent="0.3">
      <c r="B8" s="580" t="s">
        <v>473</v>
      </c>
      <c r="C8" s="602">
        <v>11</v>
      </c>
      <c r="D8" s="602">
        <v>18</v>
      </c>
      <c r="E8" s="602">
        <v>17</v>
      </c>
      <c r="F8" s="603">
        <v>17</v>
      </c>
      <c r="G8" s="604">
        <v>18</v>
      </c>
    </row>
    <row r="9" spans="1:7" s="269" customFormat="1" ht="18" customHeight="1" x14ac:dyDescent="0.3">
      <c r="B9" s="583" t="s">
        <v>456</v>
      </c>
      <c r="C9" s="605">
        <v>6</v>
      </c>
      <c r="D9" s="605">
        <v>7</v>
      </c>
      <c r="E9" s="605">
        <v>8</v>
      </c>
      <c r="F9" s="606">
        <v>7</v>
      </c>
      <c r="G9" s="607">
        <v>6</v>
      </c>
    </row>
    <row r="10" spans="1:7" s="269" customFormat="1" ht="18" customHeight="1" x14ac:dyDescent="0.3">
      <c r="B10" s="580" t="s">
        <v>480</v>
      </c>
      <c r="C10" s="602">
        <v>8</v>
      </c>
      <c r="D10" s="602">
        <v>8</v>
      </c>
      <c r="E10" s="602">
        <v>7</v>
      </c>
      <c r="F10" s="603">
        <v>7</v>
      </c>
      <c r="G10" s="604">
        <v>6</v>
      </c>
    </row>
    <row r="11" spans="1:7" s="269" customFormat="1" ht="18" customHeight="1" x14ac:dyDescent="0.3">
      <c r="B11" s="583" t="s">
        <v>471</v>
      </c>
      <c r="C11" s="605">
        <v>6</v>
      </c>
      <c r="D11" s="605">
        <v>5</v>
      </c>
      <c r="E11" s="605">
        <v>5</v>
      </c>
      <c r="F11" s="606">
        <v>4</v>
      </c>
      <c r="G11" s="607">
        <v>4</v>
      </c>
    </row>
    <row r="12" spans="1:7" s="269" customFormat="1" ht="18" customHeight="1" thickBot="1" x14ac:dyDescent="0.35">
      <c r="B12" s="608" t="s">
        <v>414</v>
      </c>
      <c r="C12" s="609">
        <v>16</v>
      </c>
      <c r="D12" s="609">
        <v>32</v>
      </c>
      <c r="E12" s="609">
        <v>28</v>
      </c>
      <c r="F12" s="610">
        <v>28</v>
      </c>
      <c r="G12" s="611">
        <v>27</v>
      </c>
    </row>
    <row r="13" spans="1:7" ht="22.5" customHeight="1" thickBot="1" x14ac:dyDescent="0.25">
      <c r="B13" s="612" t="s">
        <v>53</v>
      </c>
      <c r="C13" s="613">
        <f>SUM(C4:C12)</f>
        <v>119</v>
      </c>
      <c r="D13" s="613">
        <f t="shared" ref="D13:G13" si="0">SUM(D4:D12)</f>
        <v>168</v>
      </c>
      <c r="E13" s="613">
        <f>SUM(E4:E12)</f>
        <v>161</v>
      </c>
      <c r="F13" s="614">
        <f t="shared" si="0"/>
        <v>157</v>
      </c>
      <c r="G13" s="615">
        <f t="shared" si="0"/>
        <v>146</v>
      </c>
    </row>
    <row r="14" spans="1:7" x14ac:dyDescent="0.2">
      <c r="B14" s="48" t="s">
        <v>385</v>
      </c>
    </row>
  </sheetData>
  <mergeCells count="1">
    <mergeCell ref="B1:G1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1"/>
  <colBreaks count="1" manualBreakCount="1">
    <brk id="3" max="1048575" man="1"/>
  </colBreaks>
  <ignoredErrors>
    <ignoredError sqref="C13:G13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G36"/>
  <sheetViews>
    <sheetView showGridLines="0" zoomScaleNormal="100" workbookViewId="0"/>
  </sheetViews>
  <sheetFormatPr baseColWidth="10" defaultColWidth="11.44140625" defaultRowHeight="13.8" x14ac:dyDescent="0.3"/>
  <cols>
    <col min="1" max="1" width="7.44140625" style="286" customWidth="1"/>
    <col min="2" max="2" width="11.44140625" style="286"/>
    <col min="3" max="6" width="20" style="286" customWidth="1"/>
    <col min="7" max="7" width="20.6640625" style="286" customWidth="1"/>
    <col min="8" max="16384" width="11.44140625" style="286"/>
  </cols>
  <sheetData>
    <row r="1" spans="1:7" ht="25.2" customHeight="1" thickBot="1" x14ac:dyDescent="0.35">
      <c r="A1" s="263" t="s">
        <v>242</v>
      </c>
      <c r="B1" s="1035" t="s">
        <v>274</v>
      </c>
      <c r="C1" s="1036"/>
      <c r="D1" s="1036"/>
      <c r="E1" s="1036"/>
      <c r="F1" s="1036"/>
      <c r="G1" s="1037"/>
    </row>
    <row r="2" spans="1:7" ht="14.4" thickBot="1" x14ac:dyDescent="0.35"/>
    <row r="3" spans="1:7" ht="26.4" customHeight="1" thickBot="1" x14ac:dyDescent="0.35">
      <c r="B3" s="1038" t="s">
        <v>464</v>
      </c>
      <c r="C3" s="1040" t="s">
        <v>494</v>
      </c>
      <c r="D3" s="1041"/>
      <c r="E3" s="1041"/>
      <c r="F3" s="1041"/>
      <c r="G3" s="1042"/>
    </row>
    <row r="4" spans="1:7" ht="21" thickBot="1" x14ac:dyDescent="0.35">
      <c r="B4" s="1039"/>
      <c r="C4" s="616" t="s">
        <v>495</v>
      </c>
      <c r="D4" s="617" t="s">
        <v>496</v>
      </c>
      <c r="E4" s="618" t="s">
        <v>497</v>
      </c>
      <c r="F4" s="618" t="s">
        <v>795</v>
      </c>
      <c r="G4" s="619" t="s">
        <v>53</v>
      </c>
    </row>
    <row r="5" spans="1:7" ht="13.95" x14ac:dyDescent="0.3">
      <c r="B5" s="620" t="s">
        <v>453</v>
      </c>
      <c r="C5" s="621">
        <v>88</v>
      </c>
      <c r="D5" s="622">
        <v>40</v>
      </c>
      <c r="E5" s="623">
        <v>6</v>
      </c>
      <c r="F5" s="623">
        <v>1</v>
      </c>
      <c r="G5" s="624">
        <f t="shared" ref="G5:G34" si="0">SUM(C5:F5)</f>
        <v>135</v>
      </c>
    </row>
    <row r="6" spans="1:7" ht="13.95" x14ac:dyDescent="0.3">
      <c r="B6" s="625" t="s">
        <v>473</v>
      </c>
      <c r="C6" s="626">
        <v>77</v>
      </c>
      <c r="D6" s="627">
        <v>41</v>
      </c>
      <c r="E6" s="628">
        <v>6</v>
      </c>
      <c r="F6" s="628">
        <v>1</v>
      </c>
      <c r="G6" s="629">
        <f t="shared" si="0"/>
        <v>125</v>
      </c>
    </row>
    <row r="7" spans="1:7" ht="13.95" x14ac:dyDescent="0.3">
      <c r="B7" s="620" t="s">
        <v>455</v>
      </c>
      <c r="C7" s="621">
        <v>88</v>
      </c>
      <c r="D7" s="622">
        <v>30</v>
      </c>
      <c r="E7" s="623">
        <v>6</v>
      </c>
      <c r="F7" s="623"/>
      <c r="G7" s="624">
        <f t="shared" si="0"/>
        <v>124</v>
      </c>
    </row>
    <row r="8" spans="1:7" ht="13.95" x14ac:dyDescent="0.3">
      <c r="B8" s="625" t="s">
        <v>454</v>
      </c>
      <c r="C8" s="626">
        <v>77</v>
      </c>
      <c r="D8" s="627">
        <v>32</v>
      </c>
      <c r="E8" s="628">
        <v>6</v>
      </c>
      <c r="F8" s="628"/>
      <c r="G8" s="629">
        <f t="shared" si="0"/>
        <v>115</v>
      </c>
    </row>
    <row r="9" spans="1:7" ht="13.95" x14ac:dyDescent="0.3">
      <c r="B9" s="620" t="s">
        <v>471</v>
      </c>
      <c r="C9" s="621">
        <v>68</v>
      </c>
      <c r="D9" s="622">
        <v>35</v>
      </c>
      <c r="E9" s="623">
        <v>6</v>
      </c>
      <c r="F9" s="623">
        <v>1</v>
      </c>
      <c r="G9" s="624">
        <f t="shared" si="0"/>
        <v>110</v>
      </c>
    </row>
    <row r="10" spans="1:7" ht="13.95" x14ac:dyDescent="0.3">
      <c r="B10" s="625" t="s">
        <v>456</v>
      </c>
      <c r="C10" s="626">
        <v>61</v>
      </c>
      <c r="D10" s="627">
        <v>35</v>
      </c>
      <c r="E10" s="628">
        <v>6</v>
      </c>
      <c r="F10" s="628"/>
      <c r="G10" s="629">
        <f t="shared" si="0"/>
        <v>102</v>
      </c>
    </row>
    <row r="11" spans="1:7" ht="13.95" x14ac:dyDescent="0.3">
      <c r="B11" s="620" t="s">
        <v>457</v>
      </c>
      <c r="C11" s="621">
        <v>63</v>
      </c>
      <c r="D11" s="622">
        <v>31</v>
      </c>
      <c r="E11" s="623">
        <v>6</v>
      </c>
      <c r="F11" s="623">
        <v>1</v>
      </c>
      <c r="G11" s="624">
        <f t="shared" si="0"/>
        <v>101</v>
      </c>
    </row>
    <row r="12" spans="1:7" x14ac:dyDescent="0.3">
      <c r="B12" s="625" t="s">
        <v>480</v>
      </c>
      <c r="C12" s="626">
        <v>54</v>
      </c>
      <c r="D12" s="627">
        <v>26</v>
      </c>
      <c r="E12" s="628">
        <v>5</v>
      </c>
      <c r="F12" s="628"/>
      <c r="G12" s="629">
        <f t="shared" si="0"/>
        <v>85</v>
      </c>
    </row>
    <row r="13" spans="1:7" x14ac:dyDescent="0.3">
      <c r="B13" s="620" t="s">
        <v>472</v>
      </c>
      <c r="C13" s="621">
        <v>45</v>
      </c>
      <c r="D13" s="622">
        <v>23</v>
      </c>
      <c r="E13" s="623">
        <v>5</v>
      </c>
      <c r="F13" s="623"/>
      <c r="G13" s="624">
        <f t="shared" si="0"/>
        <v>73</v>
      </c>
    </row>
    <row r="14" spans="1:7" x14ac:dyDescent="0.3">
      <c r="B14" s="625" t="s">
        <v>474</v>
      </c>
      <c r="C14" s="626">
        <v>43</v>
      </c>
      <c r="D14" s="627">
        <v>19</v>
      </c>
      <c r="E14" s="628">
        <v>6</v>
      </c>
      <c r="F14" s="628"/>
      <c r="G14" s="629">
        <f t="shared" si="0"/>
        <v>68</v>
      </c>
    </row>
    <row r="15" spans="1:7" x14ac:dyDescent="0.3">
      <c r="B15" s="620" t="s">
        <v>478</v>
      </c>
      <c r="C15" s="621">
        <v>40</v>
      </c>
      <c r="D15" s="622">
        <v>21</v>
      </c>
      <c r="E15" s="623">
        <v>5</v>
      </c>
      <c r="F15" s="623"/>
      <c r="G15" s="624">
        <f t="shared" si="0"/>
        <v>66</v>
      </c>
    </row>
    <row r="16" spans="1:7" x14ac:dyDescent="0.3">
      <c r="B16" s="625" t="s">
        <v>475</v>
      </c>
      <c r="C16" s="626">
        <v>40</v>
      </c>
      <c r="D16" s="627">
        <v>16</v>
      </c>
      <c r="E16" s="628">
        <v>6</v>
      </c>
      <c r="F16" s="628"/>
      <c r="G16" s="629">
        <f t="shared" si="0"/>
        <v>62</v>
      </c>
    </row>
    <row r="17" spans="2:7" x14ac:dyDescent="0.3">
      <c r="B17" s="620" t="s">
        <v>481</v>
      </c>
      <c r="C17" s="621">
        <v>35</v>
      </c>
      <c r="D17" s="622">
        <v>18</v>
      </c>
      <c r="E17" s="623">
        <v>5</v>
      </c>
      <c r="F17" s="623"/>
      <c r="G17" s="624">
        <f t="shared" si="0"/>
        <v>58</v>
      </c>
    </row>
    <row r="18" spans="2:7" x14ac:dyDescent="0.3">
      <c r="B18" s="625" t="s">
        <v>482</v>
      </c>
      <c r="C18" s="626">
        <v>35</v>
      </c>
      <c r="D18" s="627">
        <v>18</v>
      </c>
      <c r="E18" s="628">
        <v>4</v>
      </c>
      <c r="F18" s="628"/>
      <c r="G18" s="629">
        <f t="shared" si="0"/>
        <v>57</v>
      </c>
    </row>
    <row r="19" spans="2:7" x14ac:dyDescent="0.3">
      <c r="B19" s="620" t="s">
        <v>485</v>
      </c>
      <c r="C19" s="621">
        <v>31</v>
      </c>
      <c r="D19" s="622">
        <v>13</v>
      </c>
      <c r="E19" s="623">
        <v>5</v>
      </c>
      <c r="F19" s="623">
        <v>1</v>
      </c>
      <c r="G19" s="624">
        <f t="shared" si="0"/>
        <v>50</v>
      </c>
    </row>
    <row r="20" spans="2:7" x14ac:dyDescent="0.3">
      <c r="B20" s="625" t="s">
        <v>477</v>
      </c>
      <c r="C20" s="626">
        <v>30</v>
      </c>
      <c r="D20" s="627">
        <v>14</v>
      </c>
      <c r="E20" s="628">
        <v>4</v>
      </c>
      <c r="F20" s="628"/>
      <c r="G20" s="629">
        <f t="shared" si="0"/>
        <v>48</v>
      </c>
    </row>
    <row r="21" spans="2:7" x14ac:dyDescent="0.3">
      <c r="B21" s="620" t="s">
        <v>483</v>
      </c>
      <c r="C21" s="621">
        <v>28</v>
      </c>
      <c r="D21" s="622">
        <v>13</v>
      </c>
      <c r="E21" s="623">
        <v>5</v>
      </c>
      <c r="F21" s="623"/>
      <c r="G21" s="624">
        <f t="shared" si="0"/>
        <v>46</v>
      </c>
    </row>
    <row r="22" spans="2:7" x14ac:dyDescent="0.3">
      <c r="B22" s="625" t="s">
        <v>490</v>
      </c>
      <c r="C22" s="626">
        <v>26</v>
      </c>
      <c r="D22" s="627">
        <v>13</v>
      </c>
      <c r="E22" s="628">
        <v>6</v>
      </c>
      <c r="F22" s="628"/>
      <c r="G22" s="629">
        <f t="shared" si="0"/>
        <v>45</v>
      </c>
    </row>
    <row r="23" spans="2:7" x14ac:dyDescent="0.3">
      <c r="B23" s="620" t="s">
        <v>491</v>
      </c>
      <c r="C23" s="621">
        <v>26</v>
      </c>
      <c r="D23" s="622">
        <v>10</v>
      </c>
      <c r="E23" s="623">
        <v>6</v>
      </c>
      <c r="F23" s="623">
        <v>1</v>
      </c>
      <c r="G23" s="624">
        <f t="shared" si="0"/>
        <v>43</v>
      </c>
    </row>
    <row r="24" spans="2:7" x14ac:dyDescent="0.3">
      <c r="B24" s="625" t="s">
        <v>488</v>
      </c>
      <c r="C24" s="626">
        <v>24</v>
      </c>
      <c r="D24" s="627">
        <v>10</v>
      </c>
      <c r="E24" s="628">
        <v>6</v>
      </c>
      <c r="F24" s="628">
        <v>1</v>
      </c>
      <c r="G24" s="629">
        <f t="shared" si="0"/>
        <v>41</v>
      </c>
    </row>
    <row r="25" spans="2:7" x14ac:dyDescent="0.3">
      <c r="B25" s="620" t="s">
        <v>492</v>
      </c>
      <c r="C25" s="621">
        <v>20</v>
      </c>
      <c r="D25" s="622">
        <v>10</v>
      </c>
      <c r="E25" s="623">
        <v>5</v>
      </c>
      <c r="F25" s="623"/>
      <c r="G25" s="624">
        <f t="shared" si="0"/>
        <v>35</v>
      </c>
    </row>
    <row r="26" spans="2:7" x14ac:dyDescent="0.3">
      <c r="B26" s="625" t="s">
        <v>484</v>
      </c>
      <c r="C26" s="626">
        <v>20</v>
      </c>
      <c r="D26" s="627">
        <v>10</v>
      </c>
      <c r="E26" s="628">
        <v>5</v>
      </c>
      <c r="F26" s="628"/>
      <c r="G26" s="629">
        <f t="shared" si="0"/>
        <v>35</v>
      </c>
    </row>
    <row r="27" spans="2:7" x14ac:dyDescent="0.3">
      <c r="B27" s="620" t="s">
        <v>487</v>
      </c>
      <c r="C27" s="621">
        <v>19</v>
      </c>
      <c r="D27" s="622">
        <v>10</v>
      </c>
      <c r="E27" s="623">
        <v>5</v>
      </c>
      <c r="F27" s="623"/>
      <c r="G27" s="624">
        <f t="shared" si="0"/>
        <v>34</v>
      </c>
    </row>
    <row r="28" spans="2:7" x14ac:dyDescent="0.3">
      <c r="B28" s="625" t="s">
        <v>486</v>
      </c>
      <c r="C28" s="626">
        <v>21</v>
      </c>
      <c r="D28" s="627">
        <v>7</v>
      </c>
      <c r="E28" s="628">
        <v>5</v>
      </c>
      <c r="F28" s="628"/>
      <c r="G28" s="629">
        <f t="shared" si="0"/>
        <v>33</v>
      </c>
    </row>
    <row r="29" spans="2:7" x14ac:dyDescent="0.3">
      <c r="B29" s="620" t="s">
        <v>470</v>
      </c>
      <c r="C29" s="621">
        <v>19</v>
      </c>
      <c r="D29" s="622">
        <v>9</v>
      </c>
      <c r="E29" s="623">
        <v>4</v>
      </c>
      <c r="F29" s="623"/>
      <c r="G29" s="624">
        <f t="shared" si="0"/>
        <v>32</v>
      </c>
    </row>
    <row r="30" spans="2:7" x14ac:dyDescent="0.3">
      <c r="B30" s="625" t="s">
        <v>476</v>
      </c>
      <c r="C30" s="626">
        <v>18</v>
      </c>
      <c r="D30" s="627">
        <v>10</v>
      </c>
      <c r="E30" s="628">
        <v>4</v>
      </c>
      <c r="F30" s="628"/>
      <c r="G30" s="629">
        <f t="shared" si="0"/>
        <v>32</v>
      </c>
    </row>
    <row r="31" spans="2:7" x14ac:dyDescent="0.3">
      <c r="B31" s="620" t="s">
        <v>493</v>
      </c>
      <c r="C31" s="621">
        <v>18</v>
      </c>
      <c r="D31" s="622">
        <v>9</v>
      </c>
      <c r="E31" s="623">
        <v>5</v>
      </c>
      <c r="F31" s="623"/>
      <c r="G31" s="624">
        <f t="shared" si="0"/>
        <v>32</v>
      </c>
    </row>
    <row r="32" spans="2:7" x14ac:dyDescent="0.3">
      <c r="B32" s="625" t="s">
        <v>479</v>
      </c>
      <c r="C32" s="626">
        <v>18</v>
      </c>
      <c r="D32" s="627">
        <v>10</v>
      </c>
      <c r="E32" s="628">
        <v>2</v>
      </c>
      <c r="F32" s="628"/>
      <c r="G32" s="629">
        <f t="shared" si="0"/>
        <v>30</v>
      </c>
    </row>
    <row r="33" spans="2:7" x14ac:dyDescent="0.3">
      <c r="B33" s="620" t="s">
        <v>489</v>
      </c>
      <c r="C33" s="621">
        <v>16</v>
      </c>
      <c r="D33" s="622">
        <v>9</v>
      </c>
      <c r="E33" s="623">
        <v>3</v>
      </c>
      <c r="F33" s="623"/>
      <c r="G33" s="624">
        <f t="shared" si="0"/>
        <v>28</v>
      </c>
    </row>
    <row r="34" spans="2:7" ht="14.4" thickBot="1" x14ac:dyDescent="0.35">
      <c r="B34" s="625" t="s">
        <v>498</v>
      </c>
      <c r="C34" s="630">
        <v>10</v>
      </c>
      <c r="D34" s="631">
        <v>2</v>
      </c>
      <c r="E34" s="632">
        <v>4</v>
      </c>
      <c r="F34" s="628"/>
      <c r="G34" s="629">
        <f t="shared" si="0"/>
        <v>16</v>
      </c>
    </row>
    <row r="35" spans="2:7" ht="25.5" customHeight="1" thickBot="1" x14ac:dyDescent="0.35">
      <c r="B35" s="633" t="s">
        <v>35</v>
      </c>
      <c r="C35" s="634">
        <f>SUM(C5:C34)</f>
        <v>1158</v>
      </c>
      <c r="D35" s="634">
        <f t="shared" ref="D35:G35" si="1">SUM(D5:D34)</f>
        <v>544</v>
      </c>
      <c r="E35" s="635">
        <f t="shared" si="1"/>
        <v>152</v>
      </c>
      <c r="F35" s="636">
        <f t="shared" si="1"/>
        <v>7</v>
      </c>
      <c r="G35" s="637">
        <f t="shared" si="1"/>
        <v>1861</v>
      </c>
    </row>
    <row r="36" spans="2:7" x14ac:dyDescent="0.3">
      <c r="B36" s="48" t="s">
        <v>385</v>
      </c>
    </row>
  </sheetData>
  <mergeCells count="3">
    <mergeCell ref="B1:G1"/>
    <mergeCell ref="B3:B4"/>
    <mergeCell ref="C3:G3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9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M9"/>
  <sheetViews>
    <sheetView zoomScaleNormal="100" workbookViewId="0"/>
  </sheetViews>
  <sheetFormatPr baseColWidth="10" defaultColWidth="7.6640625" defaultRowHeight="14.4" x14ac:dyDescent="0.3"/>
  <cols>
    <col min="1" max="1" width="7.44140625" customWidth="1"/>
    <col min="2" max="3" width="16.6640625" customWidth="1"/>
    <col min="4" max="4" width="12.109375" bestFit="1" customWidth="1"/>
  </cols>
  <sheetData>
    <row r="1" spans="1:13" s="235" customFormat="1" ht="25.2" customHeight="1" thickBot="1" x14ac:dyDescent="0.35">
      <c r="A1" s="263" t="s">
        <v>242</v>
      </c>
      <c r="B1" s="1043" t="s">
        <v>275</v>
      </c>
      <c r="C1" s="1044"/>
      <c r="D1" s="1044"/>
      <c r="E1" s="1044"/>
      <c r="F1" s="1044"/>
      <c r="G1" s="1044"/>
      <c r="H1" s="1044"/>
      <c r="I1" s="1044"/>
      <c r="J1" s="1044"/>
      <c r="K1" s="1044"/>
      <c r="L1" s="1044"/>
      <c r="M1" s="1045"/>
    </row>
    <row r="2" spans="1:13" s="235" customFormat="1" x14ac:dyDescent="0.3"/>
    <row r="3" spans="1:13" s="10" customFormat="1" ht="12.75" customHeight="1" x14ac:dyDescent="0.25">
      <c r="B3" s="8" t="s">
        <v>76</v>
      </c>
      <c r="C3" s="1046" t="s">
        <v>800</v>
      </c>
      <c r="D3" s="1046"/>
      <c r="E3" s="1046"/>
      <c r="F3" s="1046"/>
      <c r="G3" s="1046"/>
      <c r="H3" s="1046"/>
      <c r="I3" s="1046"/>
      <c r="J3" s="1046"/>
      <c r="K3" s="1046"/>
    </row>
    <row r="4" spans="1:13" s="10" customFormat="1" ht="13.2" x14ac:dyDescent="0.25">
      <c r="B4" s="8"/>
      <c r="C4" s="8" t="s">
        <v>68</v>
      </c>
      <c r="D4" s="8"/>
      <c r="E4" s="8"/>
      <c r="F4" s="8"/>
      <c r="G4" s="8"/>
      <c r="H4" s="8"/>
    </row>
    <row r="5" spans="1:13" s="10" customFormat="1" ht="13.2" x14ac:dyDescent="0.25">
      <c r="B5" s="8"/>
      <c r="C5" s="104" t="s">
        <v>798</v>
      </c>
      <c r="D5" s="8"/>
      <c r="E5" s="8"/>
      <c r="F5" s="8"/>
      <c r="G5" s="8"/>
      <c r="H5" s="8"/>
    </row>
    <row r="6" spans="1:13" s="10" customFormat="1" ht="13.2" x14ac:dyDescent="0.25">
      <c r="B6" s="8" t="s">
        <v>79</v>
      </c>
      <c r="C6" s="8" t="s">
        <v>21</v>
      </c>
      <c r="D6" s="8"/>
      <c r="E6" s="8"/>
      <c r="F6" s="8"/>
      <c r="G6" s="8"/>
      <c r="H6" s="8"/>
    </row>
    <row r="7" spans="1:13" s="10" customFormat="1" ht="13.2" x14ac:dyDescent="0.25">
      <c r="B7" s="8" t="s">
        <v>77</v>
      </c>
      <c r="C7" s="8" t="s">
        <v>19</v>
      </c>
      <c r="D7" s="8"/>
      <c r="E7" s="8"/>
      <c r="F7" s="8"/>
      <c r="G7" s="8"/>
      <c r="H7" s="8"/>
    </row>
    <row r="8" spans="1:13" s="21" customFormat="1" ht="15.6" x14ac:dyDescent="0.3"/>
    <row r="9" spans="1:13" s="235" customFormat="1" x14ac:dyDescent="0.3"/>
  </sheetData>
  <mergeCells count="2">
    <mergeCell ref="B1:M1"/>
    <mergeCell ref="C3:K3"/>
  </mergeCells>
  <hyperlinks>
    <hyperlink ref="A1" location="sommaire!A1" display="Retour menu"/>
  </hyperlinks>
  <pageMargins left="0.70866141732283472" right="0.70866141732283472" top="0.74803149606299213" bottom="0.74803149606299213" header="0.31496062992125984" footer="0.31496062992125984"/>
  <pageSetup paperSize="9" scale="72" fitToHeight="6" orientation="landscape" horizontalDpi="300" verticalDpi="3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9">
    <tabColor rgb="FF1F27D1"/>
    <pageSetUpPr fitToPage="1"/>
  </sheetPr>
  <dimension ref="A1:I16"/>
  <sheetViews>
    <sheetView showGridLines="0" zoomScaleNormal="100" workbookViewId="0"/>
  </sheetViews>
  <sheetFormatPr baseColWidth="10" defaultRowHeight="14.4" x14ac:dyDescent="0.3"/>
  <cols>
    <col min="1" max="1" width="7.44140625" style="235" customWidth="1"/>
    <col min="2" max="2" width="34.88671875" customWidth="1"/>
    <col min="3" max="4" width="8.88671875" style="235" customWidth="1"/>
    <col min="5" max="7" width="8.88671875" customWidth="1"/>
    <col min="8" max="8" width="8.88671875" style="235" customWidth="1"/>
    <col min="9" max="9" width="8.88671875" customWidth="1"/>
    <col min="10" max="11" width="4.44140625" bestFit="1" customWidth="1"/>
    <col min="12" max="12" width="9" bestFit="1" customWidth="1"/>
  </cols>
  <sheetData>
    <row r="1" spans="1:9" s="235" customFormat="1" ht="25.2" customHeight="1" thickBot="1" x14ac:dyDescent="0.35">
      <c r="A1" s="263" t="s">
        <v>242</v>
      </c>
      <c r="B1" s="1043" t="s">
        <v>276</v>
      </c>
      <c r="C1" s="1044"/>
      <c r="D1" s="1044"/>
      <c r="E1" s="1044"/>
      <c r="F1" s="1044"/>
      <c r="G1" s="1044"/>
      <c r="H1" s="1044"/>
      <c r="I1" s="1045"/>
    </row>
    <row r="3" spans="1:9" ht="15" customHeight="1" x14ac:dyDescent="0.3">
      <c r="B3" s="1048" t="s">
        <v>3</v>
      </c>
      <c r="C3" s="1050" t="s">
        <v>21</v>
      </c>
      <c r="D3" s="1051"/>
      <c r="E3" s="1051"/>
      <c r="F3" s="1051"/>
      <c r="G3" s="1052"/>
      <c r="H3" s="1050" t="s">
        <v>183</v>
      </c>
      <c r="I3" s="1052"/>
    </row>
    <row r="4" spans="1:9" ht="17.399999999999999" customHeight="1" x14ac:dyDescent="0.3">
      <c r="B4" s="1049"/>
      <c r="C4" s="638">
        <v>2010</v>
      </c>
      <c r="D4" s="638">
        <v>2011</v>
      </c>
      <c r="E4" s="951">
        <v>2012</v>
      </c>
      <c r="F4" s="951">
        <v>2013</v>
      </c>
      <c r="G4" s="951">
        <v>2014</v>
      </c>
      <c r="H4" s="639" t="s">
        <v>61</v>
      </c>
      <c r="I4" s="952" t="s">
        <v>5</v>
      </c>
    </row>
    <row r="5" spans="1:9" ht="18" customHeight="1" x14ac:dyDescent="0.3">
      <c r="B5" s="640" t="s">
        <v>499</v>
      </c>
      <c r="C5" s="641">
        <v>101.932</v>
      </c>
      <c r="D5" s="641">
        <v>100.684</v>
      </c>
      <c r="E5" s="641">
        <v>110.345</v>
      </c>
      <c r="F5" s="641">
        <v>104.8</v>
      </c>
      <c r="G5" s="641">
        <v>104.51300000000001</v>
      </c>
      <c r="H5" s="642">
        <v>-0.28699999999999193</v>
      </c>
      <c r="I5" s="642">
        <v>-0.27385496183205338</v>
      </c>
    </row>
    <row r="6" spans="1:9" ht="15" customHeight="1" x14ac:dyDescent="0.3">
      <c r="B6" s="643" t="s">
        <v>500</v>
      </c>
      <c r="C6" s="644">
        <v>3.7429999999999999</v>
      </c>
      <c r="D6" s="644">
        <v>4.7880000000000003</v>
      </c>
      <c r="E6" s="644">
        <v>4.6520000000000001</v>
      </c>
      <c r="F6" s="644">
        <v>4.383</v>
      </c>
      <c r="G6" s="644">
        <v>4.7949999999999999</v>
      </c>
      <c r="H6" s="645">
        <v>0.41199999999999992</v>
      </c>
      <c r="I6" s="645">
        <v>9.3999543691535443</v>
      </c>
    </row>
    <row r="7" spans="1:9" ht="15" customHeight="1" x14ac:dyDescent="0.3">
      <c r="B7" s="646" t="s">
        <v>501</v>
      </c>
      <c r="C7" s="647">
        <v>105.676</v>
      </c>
      <c r="D7" s="647">
        <v>105.47199999999999</v>
      </c>
      <c r="E7" s="647">
        <v>114.997</v>
      </c>
      <c r="F7" s="647">
        <v>109.184</v>
      </c>
      <c r="G7" s="647">
        <v>109.307</v>
      </c>
      <c r="H7" s="648">
        <v>0.12300000000000466</v>
      </c>
      <c r="I7" s="648">
        <v>0.1126538686987147</v>
      </c>
    </row>
    <row r="8" spans="1:9" ht="15" customHeight="1" x14ac:dyDescent="0.3">
      <c r="B8" s="643" t="s">
        <v>502</v>
      </c>
      <c r="C8" s="644">
        <v>64.956999999999994</v>
      </c>
      <c r="D8" s="644">
        <v>66.888999999999996</v>
      </c>
      <c r="E8" s="644">
        <v>67.635000000000005</v>
      </c>
      <c r="F8" s="644">
        <v>67.73</v>
      </c>
      <c r="G8" s="644">
        <v>67.358000000000004</v>
      </c>
      <c r="H8" s="645">
        <v>-0.37199999999999989</v>
      </c>
      <c r="I8" s="645">
        <v>-0.54923962793444536</v>
      </c>
    </row>
    <row r="9" spans="1:9" ht="15" customHeight="1" x14ac:dyDescent="0.3">
      <c r="B9" s="646" t="s">
        <v>503</v>
      </c>
      <c r="C9" s="647">
        <v>37.664000000000001</v>
      </c>
      <c r="D9" s="647">
        <v>35.396000000000001</v>
      </c>
      <c r="E9" s="647">
        <v>44.16</v>
      </c>
      <c r="F9" s="647">
        <v>38.234000000000002</v>
      </c>
      <c r="G9" s="647">
        <v>36.994</v>
      </c>
      <c r="H9" s="648">
        <v>-1.240000000000002</v>
      </c>
      <c r="I9" s="648">
        <v>-3.2431866924726735</v>
      </c>
    </row>
    <row r="10" spans="1:9" ht="15" customHeight="1" x14ac:dyDescent="0.3">
      <c r="B10" s="643" t="s">
        <v>504</v>
      </c>
      <c r="C10" s="644">
        <v>27.795999999999999</v>
      </c>
      <c r="D10" s="644">
        <v>21.125</v>
      </c>
      <c r="E10" s="644">
        <v>34.398000000000003</v>
      </c>
      <c r="F10" s="644">
        <v>29.65</v>
      </c>
      <c r="G10" s="644">
        <v>31.196000000000002</v>
      </c>
      <c r="H10" s="645">
        <v>1.5460000000000029</v>
      </c>
      <c r="I10" s="645">
        <v>5.21416526138281</v>
      </c>
    </row>
    <row r="11" spans="1:9" ht="15" customHeight="1" x14ac:dyDescent="0.3">
      <c r="B11" s="646" t="s">
        <v>505</v>
      </c>
      <c r="C11" s="647">
        <v>-2.5259999999999998</v>
      </c>
      <c r="D11" s="647">
        <v>-10.381</v>
      </c>
      <c r="E11" s="647">
        <v>-13.686999999999999</v>
      </c>
      <c r="F11" s="647">
        <v>3.1219999999999999</v>
      </c>
      <c r="G11" s="647">
        <v>-4.7160000000000002</v>
      </c>
      <c r="H11" s="648">
        <v>-7.8380000000000001</v>
      </c>
      <c r="I11" s="648" t="s">
        <v>352</v>
      </c>
    </row>
    <row r="12" spans="1:9" ht="15" customHeight="1" x14ac:dyDescent="0.3">
      <c r="B12" s="643" t="s">
        <v>506</v>
      </c>
      <c r="C12" s="644">
        <v>25.27</v>
      </c>
      <c r="D12" s="644">
        <v>10.744</v>
      </c>
      <c r="E12" s="644">
        <v>20.710999999999999</v>
      </c>
      <c r="F12" s="644">
        <v>32.771999999999998</v>
      </c>
      <c r="G12" s="644">
        <v>26.48</v>
      </c>
      <c r="H12" s="645">
        <v>-6.291999999999998</v>
      </c>
      <c r="I12" s="645">
        <v>-19.199316489686314</v>
      </c>
    </row>
    <row r="13" spans="1:9" ht="15" customHeight="1" x14ac:dyDescent="0.3">
      <c r="B13" s="649" t="s">
        <v>507</v>
      </c>
      <c r="C13" s="650">
        <v>25.084</v>
      </c>
      <c r="D13" s="650">
        <v>9.2650000000000006</v>
      </c>
      <c r="E13" s="650">
        <v>14.949</v>
      </c>
      <c r="F13" s="650">
        <v>28.771000000000001</v>
      </c>
      <c r="G13" s="650">
        <v>17.968</v>
      </c>
      <c r="H13" s="651">
        <v>-10.803000000000001</v>
      </c>
      <c r="I13" s="651">
        <v>-37.548225643877522</v>
      </c>
    </row>
    <row r="14" spans="1:9" ht="15" customHeight="1" x14ac:dyDescent="0.3">
      <c r="B14" s="1047" t="s">
        <v>508</v>
      </c>
      <c r="C14" s="1047"/>
      <c r="D14" s="1047"/>
      <c r="E14" s="1047"/>
      <c r="F14" s="1047"/>
      <c r="G14" s="1047"/>
      <c r="H14" s="1047"/>
      <c r="I14" s="1047"/>
    </row>
    <row r="15" spans="1:9" ht="22.2" customHeight="1" x14ac:dyDescent="0.3">
      <c r="B15" s="652" t="s">
        <v>509</v>
      </c>
      <c r="E15" s="235"/>
      <c r="F15" s="235"/>
      <c r="G15" s="235"/>
      <c r="I15" s="235"/>
    </row>
    <row r="16" spans="1:9" x14ac:dyDescent="0.3">
      <c r="B16" s="653" t="s">
        <v>385</v>
      </c>
      <c r="E16" s="235"/>
      <c r="F16" s="235"/>
      <c r="G16" s="235"/>
      <c r="I16" s="235"/>
    </row>
  </sheetData>
  <mergeCells count="5">
    <mergeCell ref="B14:I14"/>
    <mergeCell ref="B1:I1"/>
    <mergeCell ref="B3:B4"/>
    <mergeCell ref="C3:G3"/>
    <mergeCell ref="H3:I3"/>
  </mergeCells>
  <conditionalFormatting sqref="H5:H13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{428F57DC-6DDF-408E-B8CC-846A2D338BED}</x14:id>
        </ext>
      </extLst>
    </cfRule>
  </conditionalFormatting>
  <conditionalFormatting sqref="I5:I1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{5BDB0D67-F8F2-4D32-ACD6-695FC4FA9D56}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28F57DC-6DDF-408E-B8CC-846A2D338BE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H5:H13</xm:sqref>
        </x14:conditionalFormatting>
        <x14:conditionalFormatting xmlns:xm="http://schemas.microsoft.com/office/excel/2006/main">
          <x14:cfRule type="dataBar" id="{5BDB0D67-F8F2-4D32-ACD6-695FC4FA9D5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I5:I13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0">
    <tabColor rgb="FF1F27D1"/>
    <pageSetUpPr fitToPage="1"/>
  </sheetPr>
  <dimension ref="A1:O40"/>
  <sheetViews>
    <sheetView showGridLines="0" zoomScaleNormal="100" workbookViewId="0"/>
  </sheetViews>
  <sheetFormatPr baseColWidth="10" defaultColWidth="11.44140625" defaultRowHeight="13.8" x14ac:dyDescent="0.25"/>
  <cols>
    <col min="1" max="1" width="7.44140625" style="5" customWidth="1"/>
    <col min="2" max="2" width="29.44140625" style="5" customWidth="1"/>
    <col min="3" max="15" width="9.88671875" style="5" customWidth="1"/>
    <col min="16" max="16384" width="11.44140625" style="5"/>
  </cols>
  <sheetData>
    <row r="1" spans="1:15" ht="25.2" customHeight="1" thickBot="1" x14ac:dyDescent="0.3">
      <c r="A1" s="263" t="s">
        <v>242</v>
      </c>
      <c r="B1" s="1043" t="s">
        <v>211</v>
      </c>
      <c r="C1" s="1044"/>
      <c r="D1" s="1044"/>
      <c r="E1" s="1044"/>
      <c r="F1" s="1044"/>
      <c r="G1" s="1044"/>
      <c r="H1" s="1044"/>
      <c r="I1" s="1044"/>
      <c r="J1" s="1044"/>
      <c r="K1" s="1044"/>
      <c r="L1" s="1044"/>
      <c r="M1" s="1044"/>
      <c r="N1" s="1044"/>
      <c r="O1" s="1045"/>
    </row>
    <row r="2" spans="1:15" s="6" customFormat="1" ht="13.95" x14ac:dyDescent="0.25"/>
    <row r="4" spans="1:15" s="109" customFormat="1" ht="13.2" x14ac:dyDescent="0.25">
      <c r="B4" s="109" t="s">
        <v>76</v>
      </c>
      <c r="C4" s="109" t="s">
        <v>94</v>
      </c>
    </row>
    <row r="5" spans="1:15" s="109" customFormat="1" ht="13.2" x14ac:dyDescent="0.25">
      <c r="B5" s="116"/>
      <c r="C5" s="109" t="s">
        <v>66</v>
      </c>
    </row>
    <row r="6" spans="1:15" s="109" customFormat="1" ht="13.2" x14ac:dyDescent="0.25">
      <c r="B6" s="116"/>
      <c r="C6" s="109" t="s">
        <v>266</v>
      </c>
    </row>
    <row r="7" spans="1:15" s="109" customFormat="1" ht="13.2" x14ac:dyDescent="0.25">
      <c r="C7" s="109" t="s">
        <v>67</v>
      </c>
    </row>
    <row r="8" spans="1:15" s="109" customFormat="1" ht="13.2" x14ac:dyDescent="0.25">
      <c r="C8" s="104" t="s">
        <v>798</v>
      </c>
    </row>
    <row r="9" spans="1:15" s="109" customFormat="1" ht="13.2" x14ac:dyDescent="0.25">
      <c r="B9" s="109" t="s">
        <v>79</v>
      </c>
      <c r="C9" s="109" t="s">
        <v>70</v>
      </c>
    </row>
    <row r="10" spans="1:15" s="109" customFormat="1" ht="13.2" x14ac:dyDescent="0.25">
      <c r="B10" s="109" t="s">
        <v>77</v>
      </c>
      <c r="C10" s="109" t="s">
        <v>19</v>
      </c>
    </row>
    <row r="11" spans="1:15" s="109" customFormat="1" ht="13.2" x14ac:dyDescent="0.25"/>
    <row r="12" spans="1:15" x14ac:dyDescent="0.25">
      <c r="B12" s="127" t="s">
        <v>3</v>
      </c>
      <c r="C12" s="345">
        <v>2002</v>
      </c>
      <c r="D12" s="345">
        <v>2003</v>
      </c>
      <c r="E12" s="345">
        <v>2004</v>
      </c>
      <c r="F12" s="345">
        <v>2005</v>
      </c>
      <c r="G12" s="345">
        <v>2006</v>
      </c>
      <c r="H12" s="128">
        <v>2007</v>
      </c>
      <c r="I12" s="128">
        <v>2008</v>
      </c>
      <c r="J12" s="128">
        <v>2009</v>
      </c>
      <c r="K12" s="128">
        <v>2010</v>
      </c>
      <c r="L12" s="128">
        <v>2011</v>
      </c>
      <c r="M12" s="128">
        <v>2012</v>
      </c>
      <c r="N12" s="128">
        <v>2013</v>
      </c>
      <c r="O12" s="128">
        <v>2014</v>
      </c>
    </row>
    <row r="13" spans="1:15" s="48" customFormat="1" ht="11.25" x14ac:dyDescent="0.2">
      <c r="B13" s="129" t="s">
        <v>1</v>
      </c>
      <c r="C13" s="346">
        <v>76.980999999999995</v>
      </c>
      <c r="D13" s="346">
        <v>80.602999999999994</v>
      </c>
      <c r="E13" s="346">
        <v>83.548000000000002</v>
      </c>
      <c r="F13" s="346">
        <v>89.539000000000001</v>
      </c>
      <c r="G13" s="346">
        <v>104.127</v>
      </c>
      <c r="H13" s="130">
        <v>97.951999999999998</v>
      </c>
      <c r="I13" s="130">
        <v>79.162999999999997</v>
      </c>
      <c r="J13" s="130">
        <v>113.34399999999999</v>
      </c>
      <c r="K13" s="130">
        <v>106.849</v>
      </c>
      <c r="L13" s="102">
        <v>107.304</v>
      </c>
      <c r="M13" s="102">
        <v>114.997</v>
      </c>
      <c r="N13" s="259">
        <v>109.184</v>
      </c>
      <c r="O13" s="259">
        <v>109.307</v>
      </c>
    </row>
    <row r="14" spans="1:15" s="48" customFormat="1" ht="10.199999999999999" x14ac:dyDescent="0.2">
      <c r="B14" s="129" t="s">
        <v>4</v>
      </c>
      <c r="C14" s="346">
        <v>26.591000000000001</v>
      </c>
      <c r="D14" s="346">
        <v>28.731999999999999</v>
      </c>
      <c r="E14" s="346">
        <v>30.18</v>
      </c>
      <c r="F14" s="346">
        <v>31.963000000000001</v>
      </c>
      <c r="G14" s="346">
        <v>39.152999999999999</v>
      </c>
      <c r="H14" s="130">
        <v>30.972999999999999</v>
      </c>
      <c r="I14" s="130">
        <v>12.382999999999999</v>
      </c>
      <c r="J14" s="130">
        <v>45.081000000000003</v>
      </c>
      <c r="K14" s="130">
        <v>37.996000000000002</v>
      </c>
      <c r="L14" s="130">
        <v>37.137999999999998</v>
      </c>
      <c r="M14" s="130">
        <v>44.16</v>
      </c>
      <c r="N14" s="260">
        <v>38.234000000000002</v>
      </c>
      <c r="O14" s="260">
        <v>36.994</v>
      </c>
    </row>
    <row r="15" spans="1:15" s="48" customFormat="1" ht="10.199999999999999" x14ac:dyDescent="0.2">
      <c r="B15" s="129" t="s">
        <v>2</v>
      </c>
      <c r="C15" s="346">
        <v>22.152999999999999</v>
      </c>
      <c r="D15" s="346">
        <v>23.419</v>
      </c>
      <c r="E15" s="346">
        <v>28.896999999999998</v>
      </c>
      <c r="F15" s="346">
        <v>29.530999999999999</v>
      </c>
      <c r="G15" s="346">
        <v>38.93</v>
      </c>
      <c r="H15" s="130">
        <v>27.13</v>
      </c>
      <c r="I15" s="130">
        <v>-2.4129999999999998</v>
      </c>
      <c r="J15" s="130">
        <v>27.968</v>
      </c>
      <c r="K15" s="130">
        <v>28.001000000000001</v>
      </c>
      <c r="L15" s="130">
        <v>22.760999999999999</v>
      </c>
      <c r="M15" s="130">
        <v>34.398000000000003</v>
      </c>
      <c r="N15" s="260">
        <v>29.65</v>
      </c>
      <c r="O15" s="260">
        <v>31.196000000000002</v>
      </c>
    </row>
    <row r="16" spans="1:15" s="48" customFormat="1" ht="10.199999999999999" x14ac:dyDescent="0.2">
      <c r="B16" s="129" t="s">
        <v>517</v>
      </c>
      <c r="C16" s="346">
        <v>23.536999999999999</v>
      </c>
      <c r="D16" s="346">
        <v>23.408000000000001</v>
      </c>
      <c r="E16" s="346">
        <v>29.632999999999999</v>
      </c>
      <c r="F16" s="346">
        <v>31.306000000000001</v>
      </c>
      <c r="G16" s="346">
        <v>46.243000000000002</v>
      </c>
      <c r="H16" s="130">
        <v>34.345999999999997</v>
      </c>
      <c r="I16" s="130">
        <v>-4.1669999999999998</v>
      </c>
      <c r="J16" s="130">
        <v>25.504000000000001</v>
      </c>
      <c r="K16" s="130">
        <v>25.547000000000001</v>
      </c>
      <c r="L16" s="130">
        <v>12.33</v>
      </c>
      <c r="M16" s="130">
        <v>20.710999999999999</v>
      </c>
      <c r="N16" s="260">
        <v>32.771999999999998</v>
      </c>
      <c r="O16" s="260">
        <v>26.48</v>
      </c>
    </row>
    <row r="17" spans="1:15" s="48" customFormat="1" ht="10.199999999999999" x14ac:dyDescent="0.2">
      <c r="B17" s="129" t="s">
        <v>58</v>
      </c>
      <c r="C17" s="346">
        <v>18.542000000000002</v>
      </c>
      <c r="D17" s="346">
        <v>17.393000000000001</v>
      </c>
      <c r="E17" s="346">
        <v>22.861000000000001</v>
      </c>
      <c r="F17" s="346">
        <v>26.937999999999999</v>
      </c>
      <c r="G17" s="346">
        <v>38.131</v>
      </c>
      <c r="H17" s="130">
        <v>26.975000000000001</v>
      </c>
      <c r="I17" s="130">
        <v>-3.1850000000000001</v>
      </c>
      <c r="J17" s="130">
        <v>20.332000000000001</v>
      </c>
      <c r="K17" s="130">
        <v>25.289000000000001</v>
      </c>
      <c r="L17" s="130">
        <v>10.882999999999999</v>
      </c>
      <c r="M17" s="130">
        <v>14.949</v>
      </c>
      <c r="N17" s="260">
        <v>28.771000000000001</v>
      </c>
      <c r="O17" s="260">
        <v>17.968</v>
      </c>
    </row>
    <row r="19" spans="1:15" x14ac:dyDescent="0.25">
      <c r="B19" s="80" t="s">
        <v>60</v>
      </c>
      <c r="C19" s="80"/>
      <c r="D19" s="147"/>
      <c r="F19" s="6"/>
      <c r="G19" s="216"/>
      <c r="H19" s="217"/>
      <c r="I19" s="217"/>
      <c r="J19" s="218"/>
    </row>
    <row r="20" spans="1:15" x14ac:dyDescent="0.25">
      <c r="A20" s="148"/>
      <c r="B20" s="83"/>
      <c r="C20" s="83"/>
      <c r="D20" s="134"/>
      <c r="E20" s="134"/>
      <c r="G20" s="216"/>
      <c r="H20" s="217"/>
      <c r="I20" s="217"/>
      <c r="J20" s="218"/>
    </row>
    <row r="21" spans="1:15" x14ac:dyDescent="0.25">
      <c r="A21" s="148"/>
      <c r="B21" s="134"/>
      <c r="C21" s="134"/>
      <c r="D21" s="134"/>
      <c r="E21" s="134"/>
      <c r="G21" s="216"/>
      <c r="H21" s="217"/>
      <c r="I21" s="217"/>
      <c r="J21" s="218"/>
    </row>
    <row r="22" spans="1:15" x14ac:dyDescent="0.25">
      <c r="A22" s="148"/>
      <c r="B22" s="134"/>
      <c r="C22" s="134"/>
      <c r="D22" s="134"/>
      <c r="E22" s="134"/>
      <c r="G22" s="216"/>
      <c r="H22" s="217"/>
      <c r="I22" s="217"/>
      <c r="J22" s="218"/>
    </row>
    <row r="23" spans="1:15" x14ac:dyDescent="0.25">
      <c r="A23" s="148"/>
      <c r="B23" s="134"/>
      <c r="C23" s="134"/>
      <c r="D23" s="134"/>
      <c r="E23" s="134"/>
      <c r="G23" s="216"/>
      <c r="H23" s="217"/>
      <c r="I23" s="217"/>
      <c r="J23" s="218"/>
    </row>
    <row r="24" spans="1:15" ht="15.75" customHeight="1" x14ac:dyDescent="0.25">
      <c r="A24" s="148"/>
      <c r="B24" s="134"/>
      <c r="C24" s="134"/>
      <c r="D24" s="134"/>
      <c r="E24" s="134"/>
      <c r="F24" s="134"/>
      <c r="G24" s="134"/>
      <c r="H24" s="134"/>
      <c r="I24" s="206"/>
      <c r="J24" s="134"/>
    </row>
    <row r="25" spans="1:15" x14ac:dyDescent="0.25">
      <c r="A25" s="148"/>
      <c r="B25" s="134"/>
      <c r="C25" s="134"/>
      <c r="D25" s="134"/>
      <c r="E25" s="134"/>
    </row>
    <row r="26" spans="1:15" x14ac:dyDescent="0.25">
      <c r="A26" s="148"/>
      <c r="B26" s="134"/>
      <c r="C26" s="134"/>
      <c r="D26" s="134"/>
      <c r="E26" s="134"/>
      <c r="F26" s="134"/>
      <c r="G26" s="134"/>
      <c r="K26" s="147"/>
    </row>
    <row r="27" spans="1:15" x14ac:dyDescent="0.25">
      <c r="A27" s="148"/>
      <c r="B27" s="134"/>
      <c r="C27" s="134"/>
      <c r="D27" s="134"/>
      <c r="E27" s="134"/>
      <c r="F27" s="134"/>
      <c r="G27" s="134"/>
      <c r="J27" s="5" t="s">
        <v>171</v>
      </c>
      <c r="K27" s="147"/>
    </row>
    <row r="28" spans="1:15" x14ac:dyDescent="0.25">
      <c r="A28" s="148"/>
      <c r="B28" s="134"/>
      <c r="C28" s="134"/>
      <c r="D28" s="134"/>
      <c r="E28" s="134"/>
      <c r="F28" s="134"/>
      <c r="G28" s="134"/>
      <c r="K28" s="147"/>
    </row>
    <row r="29" spans="1:15" x14ac:dyDescent="0.25">
      <c r="A29" s="148"/>
      <c r="B29" s="134"/>
      <c r="C29" s="134"/>
      <c r="D29" s="134"/>
      <c r="E29" s="134"/>
      <c r="F29" s="134"/>
      <c r="G29" s="134"/>
      <c r="K29" s="147"/>
    </row>
    <row r="30" spans="1:15" x14ac:dyDescent="0.25">
      <c r="A30" s="148"/>
      <c r="B30" s="134"/>
      <c r="C30" s="134"/>
      <c r="D30" s="134"/>
      <c r="E30" s="134"/>
      <c r="F30" s="134"/>
      <c r="G30" s="134"/>
      <c r="K30" s="147"/>
    </row>
    <row r="31" spans="1:15" x14ac:dyDescent="0.25">
      <c r="A31" s="148"/>
      <c r="B31" s="134"/>
      <c r="C31" s="134"/>
      <c r="D31" s="134"/>
      <c r="E31" s="134"/>
      <c r="F31" s="134"/>
      <c r="G31" s="134"/>
    </row>
    <row r="32" spans="1:15" x14ac:dyDescent="0.25">
      <c r="A32" s="148"/>
      <c r="B32" s="134"/>
      <c r="C32" s="134"/>
      <c r="D32" s="134"/>
      <c r="E32" s="134"/>
      <c r="F32" s="134"/>
      <c r="G32" s="134"/>
    </row>
    <row r="33" spans="1:13" x14ac:dyDescent="0.25">
      <c r="A33" s="148"/>
      <c r="B33" s="134"/>
      <c r="C33" s="134"/>
      <c r="D33" s="134"/>
      <c r="E33" s="134"/>
      <c r="F33" s="134"/>
      <c r="G33" s="134"/>
    </row>
    <row r="34" spans="1:13" x14ac:dyDescent="0.25">
      <c r="A34" s="134"/>
      <c r="B34" s="134"/>
      <c r="C34" s="134"/>
      <c r="D34" s="134"/>
      <c r="E34" s="134"/>
      <c r="F34" s="134"/>
      <c r="G34" s="134"/>
      <c r="M34" s="5" t="s">
        <v>172</v>
      </c>
    </row>
    <row r="35" spans="1:13" x14ac:dyDescent="0.25">
      <c r="A35" s="134"/>
      <c r="B35" s="134"/>
      <c r="C35" s="134"/>
      <c r="D35" s="134"/>
      <c r="E35" s="134"/>
      <c r="F35" s="134"/>
      <c r="G35" s="134"/>
    </row>
    <row r="36" spans="1:13" x14ac:dyDescent="0.25">
      <c r="A36" s="134"/>
      <c r="B36" s="134"/>
      <c r="C36" s="134"/>
      <c r="D36" s="134"/>
      <c r="E36" s="134"/>
      <c r="F36" s="134"/>
      <c r="G36" s="134"/>
    </row>
    <row r="37" spans="1:13" x14ac:dyDescent="0.25">
      <c r="A37" s="149"/>
      <c r="B37" s="134"/>
      <c r="C37" s="134"/>
      <c r="D37" s="134"/>
      <c r="E37" s="134"/>
      <c r="F37" s="134"/>
      <c r="G37" s="134"/>
    </row>
    <row r="38" spans="1:13" x14ac:dyDescent="0.25">
      <c r="A38" s="134"/>
      <c r="B38" s="134"/>
      <c r="C38" s="134"/>
      <c r="D38" s="134"/>
      <c r="E38" s="134"/>
      <c r="F38" s="134"/>
      <c r="G38" s="134"/>
    </row>
    <row r="39" spans="1:13" x14ac:dyDescent="0.25">
      <c r="A39" s="134"/>
      <c r="B39" s="134"/>
      <c r="C39" s="134"/>
      <c r="D39" s="134"/>
      <c r="E39" s="134"/>
      <c r="F39" s="134"/>
      <c r="G39" s="134"/>
    </row>
    <row r="40" spans="1:13" x14ac:dyDescent="0.25">
      <c r="A40" s="134"/>
      <c r="B40" s="134"/>
      <c r="C40" s="134"/>
      <c r="D40" s="134"/>
      <c r="E40" s="134"/>
      <c r="F40" s="134"/>
      <c r="G40" s="134"/>
    </row>
  </sheetData>
  <mergeCells count="1">
    <mergeCell ref="B1:O1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78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1">
    <tabColor rgb="FF1F27D1"/>
    <pageSetUpPr fitToPage="1"/>
  </sheetPr>
  <dimension ref="A1:Q68"/>
  <sheetViews>
    <sheetView showGridLines="0" zoomScale="70" zoomScaleNormal="70" workbookViewId="0">
      <selection activeCell="F7" sqref="F7"/>
    </sheetView>
  </sheetViews>
  <sheetFormatPr baseColWidth="10" defaultColWidth="11.44140625" defaultRowHeight="14.4" x14ac:dyDescent="0.3"/>
  <cols>
    <col min="1" max="1" width="7.44140625" style="235" customWidth="1"/>
    <col min="2" max="2" width="49.33203125" style="105" customWidth="1"/>
    <col min="3" max="14" width="12.88671875" style="105" customWidth="1"/>
    <col min="15" max="16384" width="11.44140625" style="105"/>
  </cols>
  <sheetData>
    <row r="1" spans="1:13" s="235" customFormat="1" ht="25.2" customHeight="1" x14ac:dyDescent="0.3">
      <c r="A1" s="263" t="s">
        <v>242</v>
      </c>
    </row>
    <row r="3" spans="1:13" x14ac:dyDescent="0.3">
      <c r="B3" s="109" t="s">
        <v>76</v>
      </c>
      <c r="C3" s="109" t="s">
        <v>94</v>
      </c>
    </row>
    <row r="4" spans="1:13" x14ac:dyDescent="0.3">
      <c r="B4" s="116"/>
      <c r="C4" s="109" t="s">
        <v>66</v>
      </c>
    </row>
    <row r="5" spans="1:13" x14ac:dyDescent="0.3">
      <c r="B5" s="116"/>
      <c r="C5" s="109" t="s">
        <v>266</v>
      </c>
    </row>
    <row r="6" spans="1:13" x14ac:dyDescent="0.3">
      <c r="B6" s="109"/>
      <c r="C6" s="109" t="s">
        <v>67</v>
      </c>
    </row>
    <row r="7" spans="1:13" x14ac:dyDescent="0.3">
      <c r="B7" s="109"/>
      <c r="C7" s="104" t="s">
        <v>798</v>
      </c>
    </row>
    <row r="8" spans="1:13" x14ac:dyDescent="0.3">
      <c r="B8" s="109" t="s">
        <v>79</v>
      </c>
      <c r="C8" s="109" t="s">
        <v>70</v>
      </c>
    </row>
    <row r="9" spans="1:13" x14ac:dyDescent="0.3">
      <c r="B9" s="109" t="s">
        <v>77</v>
      </c>
      <c r="C9" s="109" t="s">
        <v>19</v>
      </c>
    </row>
    <row r="10" spans="1:13" ht="15" thickBot="1" x14ac:dyDescent="0.35">
      <c r="G10" s="84"/>
      <c r="H10" s="84"/>
      <c r="I10" s="84"/>
      <c r="J10" s="84"/>
    </row>
    <row r="11" spans="1:13" s="103" customFormat="1" ht="15" thickBot="1" x14ac:dyDescent="0.35">
      <c r="B11" s="1053" t="s">
        <v>278</v>
      </c>
      <c r="C11" s="1054"/>
      <c r="D11" s="1054"/>
      <c r="E11" s="1055"/>
      <c r="F11" s="158"/>
      <c r="G11" s="1053" t="s">
        <v>280</v>
      </c>
      <c r="H11" s="1054"/>
      <c r="I11" s="1054"/>
      <c r="J11" s="1054"/>
      <c r="K11" s="1054"/>
      <c r="L11" s="1054"/>
      <c r="M11" s="1055"/>
    </row>
    <row r="12" spans="1:13" s="103" customFormat="1" x14ac:dyDescent="0.3">
      <c r="B12" s="119"/>
      <c r="C12" s="158"/>
      <c r="D12" s="158"/>
      <c r="E12" s="158"/>
      <c r="F12" s="158"/>
      <c r="G12" s="158"/>
      <c r="H12" s="158"/>
      <c r="I12" s="158"/>
      <c r="J12" s="158"/>
      <c r="K12" s="158"/>
      <c r="L12" s="158"/>
      <c r="M12" s="158"/>
    </row>
    <row r="13" spans="1:13" s="103" customFormat="1" x14ac:dyDescent="0.3">
      <c r="B13" s="119"/>
      <c r="C13" s="158"/>
      <c r="D13" s="158"/>
      <c r="E13" s="158"/>
      <c r="F13" s="158"/>
      <c r="G13" s="158"/>
      <c r="H13" s="158"/>
      <c r="I13" s="158"/>
      <c r="J13" s="158"/>
      <c r="K13" s="158"/>
      <c r="L13" s="158"/>
      <c r="M13" s="158"/>
    </row>
    <row r="14" spans="1:13" s="103" customFormat="1" x14ac:dyDescent="0.3">
      <c r="B14" s="119"/>
      <c r="C14" s="158"/>
      <c r="D14" s="158"/>
      <c r="E14" s="158"/>
      <c r="F14" s="158"/>
      <c r="G14" s="158"/>
      <c r="H14" s="158"/>
      <c r="I14" s="158"/>
      <c r="J14" s="158"/>
      <c r="K14" s="158"/>
      <c r="L14" s="158"/>
      <c r="M14" s="158"/>
    </row>
    <row r="15" spans="1:13" s="103" customFormat="1" x14ac:dyDescent="0.3">
      <c r="B15" s="119"/>
      <c r="C15" s="158"/>
      <c r="D15" s="158"/>
      <c r="E15" s="158"/>
      <c r="F15" s="158"/>
      <c r="G15" s="158"/>
      <c r="H15" s="158"/>
      <c r="I15" s="158"/>
      <c r="J15" s="158"/>
      <c r="K15" s="158"/>
      <c r="L15" s="158"/>
      <c r="M15" s="158"/>
    </row>
    <row r="16" spans="1:13" s="103" customFormat="1" x14ac:dyDescent="0.3">
      <c r="B16" s="119"/>
      <c r="C16" s="158"/>
      <c r="D16" s="158"/>
      <c r="E16" s="158"/>
      <c r="F16" s="158"/>
      <c r="G16" s="158"/>
      <c r="H16" s="158"/>
      <c r="I16" s="158"/>
      <c r="J16" s="158"/>
      <c r="K16" s="158"/>
      <c r="L16" s="158"/>
      <c r="M16" s="158"/>
    </row>
    <row r="17" spans="2:15" s="103" customFormat="1" x14ac:dyDescent="0.3">
      <c r="B17" s="119"/>
      <c r="C17" s="158"/>
      <c r="D17" s="158"/>
      <c r="E17" s="158"/>
      <c r="F17" s="158"/>
      <c r="G17" s="158"/>
      <c r="H17" s="158"/>
      <c r="I17" s="158"/>
      <c r="J17" s="158"/>
      <c r="K17" s="158"/>
      <c r="L17" s="158"/>
      <c r="M17" s="158"/>
    </row>
    <row r="18" spans="2:15" s="103" customFormat="1" x14ac:dyDescent="0.3">
      <c r="B18" s="119"/>
      <c r="C18" s="158"/>
      <c r="D18" s="158"/>
      <c r="E18" s="158"/>
      <c r="F18" s="158"/>
      <c r="G18" s="158"/>
      <c r="H18" s="158"/>
      <c r="I18" s="158"/>
      <c r="J18" s="158"/>
      <c r="K18" s="158"/>
      <c r="L18" s="158"/>
      <c r="M18" s="158"/>
    </row>
    <row r="19" spans="2:15" s="103" customFormat="1" x14ac:dyDescent="0.3">
      <c r="B19" s="119"/>
      <c r="C19" s="158"/>
      <c r="D19" s="158"/>
      <c r="E19" s="158"/>
      <c r="F19" s="158"/>
      <c r="G19" s="158"/>
      <c r="H19" s="158"/>
      <c r="I19" s="158"/>
      <c r="J19" s="158"/>
      <c r="K19" s="158"/>
      <c r="L19" s="158"/>
      <c r="M19" s="158"/>
    </row>
    <row r="20" spans="2:15" s="103" customFormat="1" x14ac:dyDescent="0.3">
      <c r="B20" s="119"/>
      <c r="C20" s="158"/>
      <c r="D20" s="158"/>
      <c r="E20" s="158"/>
      <c r="F20" s="158"/>
      <c r="G20" s="158"/>
      <c r="H20" s="158"/>
      <c r="I20" s="158"/>
      <c r="J20" s="158"/>
      <c r="K20" s="158"/>
      <c r="L20" s="158"/>
      <c r="M20" s="158"/>
    </row>
    <row r="21" spans="2:15" s="103" customFormat="1" x14ac:dyDescent="0.3">
      <c r="B21" s="119"/>
      <c r="C21" s="158"/>
      <c r="D21" s="158"/>
      <c r="E21" s="158"/>
      <c r="F21" s="158"/>
      <c r="G21" s="158"/>
      <c r="H21" s="158"/>
      <c r="I21" s="158"/>
      <c r="J21" s="158"/>
      <c r="K21" s="158"/>
      <c r="L21" s="158"/>
      <c r="M21" s="158"/>
    </row>
    <row r="22" spans="2:15" s="103" customFormat="1" x14ac:dyDescent="0.3">
      <c r="B22" s="119"/>
      <c r="C22" s="158"/>
      <c r="D22" s="158"/>
      <c r="E22" s="158"/>
      <c r="F22" s="158"/>
      <c r="G22" s="158"/>
      <c r="H22" s="158"/>
      <c r="I22" s="158"/>
      <c r="J22" s="158"/>
      <c r="K22" s="158"/>
      <c r="L22" s="158"/>
      <c r="M22" s="158"/>
    </row>
    <row r="23" spans="2:15" s="103" customFormat="1" x14ac:dyDescent="0.3">
      <c r="B23" s="119"/>
      <c r="C23" s="158"/>
      <c r="D23" s="158"/>
      <c r="E23" s="158"/>
      <c r="F23" s="158"/>
      <c r="G23" s="158"/>
      <c r="H23" s="158"/>
      <c r="I23" s="158"/>
      <c r="J23" s="158"/>
      <c r="K23" s="158"/>
      <c r="L23" s="158"/>
      <c r="M23" s="158"/>
    </row>
    <row r="24" spans="2:15" s="103" customFormat="1" x14ac:dyDescent="0.3">
      <c r="B24" s="119"/>
      <c r="C24" s="158"/>
      <c r="D24" s="158"/>
      <c r="E24" s="158"/>
      <c r="F24" s="158"/>
      <c r="G24" s="158"/>
      <c r="H24" s="158"/>
      <c r="I24" s="158"/>
      <c r="J24" s="158"/>
      <c r="K24" s="158"/>
      <c r="L24" s="158"/>
      <c r="M24" s="158"/>
    </row>
    <row r="25" spans="2:15" s="103" customFormat="1" x14ac:dyDescent="0.3">
      <c r="B25" s="119"/>
      <c r="C25" s="158"/>
      <c r="D25" s="158"/>
      <c r="E25" s="158"/>
      <c r="F25" s="158"/>
      <c r="G25" s="158"/>
      <c r="H25" s="158"/>
      <c r="I25" s="158"/>
      <c r="J25" s="158"/>
      <c r="K25" s="158"/>
      <c r="L25" s="158"/>
      <c r="M25" s="158"/>
    </row>
    <row r="26" spans="2:15" s="103" customFormat="1" x14ac:dyDescent="0.3">
      <c r="B26" s="119"/>
      <c r="C26" s="158"/>
      <c r="D26" s="158"/>
      <c r="E26" s="158"/>
      <c r="F26" s="158"/>
      <c r="G26" s="158"/>
      <c r="H26" s="158"/>
      <c r="I26" s="158"/>
      <c r="J26" s="158"/>
      <c r="K26" s="158"/>
      <c r="L26" s="158"/>
      <c r="M26" s="158"/>
    </row>
    <row r="27" spans="2:15" s="103" customFormat="1" x14ac:dyDescent="0.3">
      <c r="B27" s="119"/>
      <c r="C27" s="158"/>
      <c r="D27" s="158"/>
      <c r="E27" s="158"/>
      <c r="F27" s="158"/>
      <c r="G27" s="158"/>
      <c r="H27" s="158"/>
      <c r="I27" s="158"/>
      <c r="J27" s="158"/>
      <c r="K27" s="158"/>
      <c r="L27" s="158"/>
      <c r="M27" s="158"/>
    </row>
    <row r="28" spans="2:15" s="103" customFormat="1" x14ac:dyDescent="0.3">
      <c r="B28" s="119"/>
      <c r="C28" s="158"/>
      <c r="D28" s="158"/>
      <c r="E28" s="158"/>
      <c r="F28" s="158"/>
      <c r="G28" s="158"/>
      <c r="H28" s="158"/>
      <c r="I28" s="158"/>
      <c r="J28" s="158"/>
      <c r="K28" s="158"/>
      <c r="L28" s="158"/>
      <c r="M28" s="158"/>
    </row>
    <row r="29" spans="2:15" s="103" customFormat="1" x14ac:dyDescent="0.3">
      <c r="B29" s="119"/>
      <c r="C29" s="158"/>
      <c r="D29" s="158"/>
      <c r="E29" s="158"/>
      <c r="F29" s="158"/>
      <c r="G29" s="158"/>
      <c r="H29" s="158"/>
      <c r="I29" s="158"/>
      <c r="J29" s="158"/>
      <c r="K29" s="158"/>
      <c r="L29" s="158"/>
      <c r="M29" s="158"/>
    </row>
    <row r="30" spans="2:15" s="103" customFormat="1" x14ac:dyDescent="0.3">
      <c r="B30" s="119"/>
      <c r="C30" s="158"/>
      <c r="D30" s="158"/>
      <c r="E30" s="158"/>
      <c r="F30" s="158"/>
      <c r="G30" s="158"/>
      <c r="H30" s="158"/>
      <c r="I30" s="158"/>
      <c r="J30" s="158"/>
      <c r="K30" s="158"/>
      <c r="L30" s="158"/>
      <c r="M30" s="158"/>
    </row>
    <row r="31" spans="2:15" s="103" customFormat="1" x14ac:dyDescent="0.3">
      <c r="B31" s="119"/>
      <c r="C31" s="158"/>
      <c r="D31" s="158"/>
      <c r="E31" s="158"/>
      <c r="F31" s="158"/>
      <c r="G31" s="158"/>
      <c r="H31" s="158"/>
      <c r="I31" s="158"/>
      <c r="J31" s="158"/>
      <c r="K31" s="158"/>
      <c r="L31" s="158"/>
      <c r="M31" s="158"/>
    </row>
    <row r="32" spans="2:15" x14ac:dyDescent="0.3">
      <c r="B32" s="322" t="s">
        <v>3</v>
      </c>
      <c r="C32" s="323">
        <v>2002</v>
      </c>
      <c r="D32" s="323">
        <v>2003</v>
      </c>
      <c r="E32" s="323">
        <v>2004</v>
      </c>
      <c r="F32" s="323">
        <v>2005</v>
      </c>
      <c r="G32" s="323">
        <v>2006</v>
      </c>
      <c r="H32" s="323">
        <v>2007</v>
      </c>
      <c r="I32" s="323">
        <v>2008</v>
      </c>
      <c r="J32" s="323">
        <v>2009</v>
      </c>
      <c r="K32" s="323">
        <v>2010</v>
      </c>
      <c r="L32" s="323">
        <v>2011</v>
      </c>
      <c r="M32" s="323">
        <v>2012</v>
      </c>
      <c r="N32" s="323">
        <v>2013</v>
      </c>
      <c r="O32" s="323">
        <v>2014</v>
      </c>
    </row>
    <row r="33" spans="2:17" x14ac:dyDescent="0.3">
      <c r="B33" s="324" t="s">
        <v>173</v>
      </c>
      <c r="C33" s="325">
        <v>76.980999999999995</v>
      </c>
      <c r="D33" s="325">
        <v>80.602999999999994</v>
      </c>
      <c r="E33" s="325">
        <v>83.548000000000002</v>
      </c>
      <c r="F33" s="325">
        <v>89.539000000000001</v>
      </c>
      <c r="G33" s="325">
        <v>104.127</v>
      </c>
      <c r="H33" s="325">
        <v>97.951999999999998</v>
      </c>
      <c r="I33" s="325">
        <v>79.162999999999997</v>
      </c>
      <c r="J33" s="325">
        <v>113.34399999999999</v>
      </c>
      <c r="K33" s="325">
        <v>106.849</v>
      </c>
      <c r="L33" s="325">
        <v>107.304</v>
      </c>
      <c r="M33" s="325">
        <v>114.997</v>
      </c>
      <c r="N33" s="325">
        <v>109.184</v>
      </c>
      <c r="O33" s="325">
        <v>109.307</v>
      </c>
    </row>
    <row r="34" spans="2:17" x14ac:dyDescent="0.3">
      <c r="B34" s="324" t="s">
        <v>2</v>
      </c>
      <c r="C34" s="325">
        <v>22.152999999999999</v>
      </c>
      <c r="D34" s="325">
        <v>23.419</v>
      </c>
      <c r="E34" s="325">
        <v>28.896999999999998</v>
      </c>
      <c r="F34" s="325">
        <v>29.530999999999999</v>
      </c>
      <c r="G34" s="325">
        <v>38.93</v>
      </c>
      <c r="H34" s="325">
        <v>27.13</v>
      </c>
      <c r="I34" s="325">
        <v>-2.4129999999999998</v>
      </c>
      <c r="J34" s="325">
        <v>27.968</v>
      </c>
      <c r="K34" s="325">
        <v>28.001000000000001</v>
      </c>
      <c r="L34" s="325">
        <v>22.760999999999999</v>
      </c>
      <c r="M34" s="325">
        <v>34.398000000000003</v>
      </c>
      <c r="N34" s="325">
        <v>29.65</v>
      </c>
      <c r="O34" s="325">
        <v>31.196000000000002</v>
      </c>
    </row>
    <row r="35" spans="2:17" x14ac:dyDescent="0.3">
      <c r="B35" s="324" t="s">
        <v>197</v>
      </c>
      <c r="C35" s="326">
        <v>3793.2860000000001</v>
      </c>
      <c r="D35" s="326">
        <v>3960.0680000000002</v>
      </c>
      <c r="E35" s="326">
        <v>4390.2460000000001</v>
      </c>
      <c r="F35" s="326">
        <v>5275.0870000000004</v>
      </c>
      <c r="G35" s="326">
        <v>6040.6</v>
      </c>
      <c r="H35" s="326">
        <v>7060.9059999999999</v>
      </c>
      <c r="I35" s="326">
        <v>7662.3440000000001</v>
      </c>
      <c r="J35" s="326">
        <v>7508.0959999999995</v>
      </c>
      <c r="K35" s="326">
        <v>7830.2569999999996</v>
      </c>
      <c r="L35" s="326">
        <v>8348.9519999999993</v>
      </c>
      <c r="M35" s="326">
        <v>8390.4410000000007</v>
      </c>
      <c r="N35" s="327">
        <v>7959.7569999999996</v>
      </c>
      <c r="O35" s="327">
        <v>8465.1280000000006</v>
      </c>
    </row>
    <row r="36" spans="2:17" x14ac:dyDescent="0.3">
      <c r="B36" s="328" t="s">
        <v>198</v>
      </c>
      <c r="C36" s="329">
        <v>0.02</v>
      </c>
      <c r="D36" s="329">
        <v>2.1000000000000001E-2</v>
      </c>
      <c r="E36" s="329">
        <v>0.02</v>
      </c>
      <c r="F36" s="329">
        <v>1.9E-2</v>
      </c>
      <c r="G36" s="329">
        <v>1.7999999999999999E-2</v>
      </c>
      <c r="H36" s="329">
        <v>1.4999999999999999E-2</v>
      </c>
      <c r="I36" s="329">
        <v>1.0999999999999999E-2</v>
      </c>
      <c r="J36" s="329">
        <v>1.4999999999999999E-2</v>
      </c>
      <c r="K36" s="329">
        <v>1.4E-2</v>
      </c>
      <c r="L36" s="329">
        <v>1.2999999999999999E-2</v>
      </c>
      <c r="M36" s="329">
        <v>1.4E-2</v>
      </c>
      <c r="N36" s="329">
        <v>1.2999999999999999E-2</v>
      </c>
      <c r="O36" s="329">
        <v>1.2999999999999999E-2</v>
      </c>
    </row>
    <row r="37" spans="2:17" x14ac:dyDescent="0.3">
      <c r="B37" s="328" t="s">
        <v>210</v>
      </c>
      <c r="C37" s="329">
        <v>6.0000000000000001E-3</v>
      </c>
      <c r="D37" s="329">
        <v>6.0000000000000001E-3</v>
      </c>
      <c r="E37" s="329">
        <v>7.0000000000000001E-3</v>
      </c>
      <c r="F37" s="329">
        <v>6.0000000000000001E-3</v>
      </c>
      <c r="G37" s="329">
        <v>7.0000000000000001E-3</v>
      </c>
      <c r="H37" s="329">
        <v>4.0000000000000001E-3</v>
      </c>
      <c r="I37" s="329">
        <v>0</v>
      </c>
      <c r="J37" s="329">
        <v>4.0000000000000001E-3</v>
      </c>
      <c r="K37" s="329">
        <v>4.0000000000000001E-3</v>
      </c>
      <c r="L37" s="329">
        <v>3.0000000000000001E-3</v>
      </c>
      <c r="M37" s="329">
        <v>4.0000000000000001E-3</v>
      </c>
      <c r="N37" s="329">
        <v>4.0000000000000001E-3</v>
      </c>
      <c r="O37" s="329">
        <v>4.0000000000000001E-3</v>
      </c>
    </row>
    <row r="38" spans="2:17" s="103" customFormat="1" x14ac:dyDescent="0.3">
      <c r="B38" s="119"/>
      <c r="C38" s="158"/>
      <c r="D38" s="158"/>
      <c r="E38" s="158"/>
      <c r="F38" s="158"/>
      <c r="G38" s="158"/>
      <c r="H38" s="158"/>
      <c r="I38" s="168"/>
      <c r="J38" s="158"/>
      <c r="K38" s="158"/>
      <c r="L38" s="158"/>
      <c r="M38" s="158"/>
    </row>
    <row r="39" spans="2:17" s="103" customFormat="1" x14ac:dyDescent="0.3">
      <c r="B39" s="119"/>
      <c r="C39" s="158"/>
      <c r="D39" s="158"/>
      <c r="E39" s="158"/>
      <c r="F39" s="158"/>
      <c r="G39" s="158"/>
      <c r="H39" s="158"/>
      <c r="J39" s="158"/>
      <c r="K39" s="158"/>
      <c r="L39" s="158"/>
      <c r="M39" s="158"/>
    </row>
    <row r="40" spans="2:17" s="103" customFormat="1" x14ac:dyDescent="0.3">
      <c r="B40" s="119"/>
      <c r="C40" s="158"/>
      <c r="D40" s="158"/>
      <c r="E40" s="158"/>
      <c r="F40" s="158"/>
      <c r="G40" s="158"/>
      <c r="H40" s="158"/>
      <c r="I40" s="158"/>
      <c r="J40" s="158"/>
      <c r="K40" s="158"/>
      <c r="L40" s="158"/>
      <c r="M40" s="158"/>
    </row>
    <row r="41" spans="2:17" s="103" customFormat="1" x14ac:dyDescent="0.3">
      <c r="B41" s="119"/>
      <c r="C41" s="158"/>
      <c r="D41" s="158"/>
      <c r="E41" s="158"/>
      <c r="F41" s="158"/>
      <c r="G41" s="158"/>
      <c r="H41" s="158"/>
      <c r="I41" s="158"/>
      <c r="J41" s="158"/>
      <c r="K41" s="158"/>
      <c r="L41" s="158"/>
      <c r="M41" s="158"/>
    </row>
    <row r="42" spans="2:17" s="103" customFormat="1" x14ac:dyDescent="0.3">
      <c r="B42" s="119"/>
      <c r="C42" s="158"/>
      <c r="D42" s="158"/>
      <c r="E42" s="158"/>
      <c r="F42" s="158"/>
      <c r="G42" s="158"/>
      <c r="H42" s="158"/>
      <c r="I42" s="158"/>
      <c r="J42" s="158"/>
      <c r="K42" s="158"/>
      <c r="L42" s="158"/>
      <c r="M42" s="158"/>
    </row>
    <row r="43" spans="2:17" s="103" customFormat="1" x14ac:dyDescent="0.3">
      <c r="B43" s="119"/>
      <c r="C43" s="158"/>
      <c r="D43" s="158"/>
      <c r="E43" s="158"/>
      <c r="F43" s="158"/>
      <c r="G43" s="158"/>
      <c r="H43" s="158"/>
      <c r="I43" s="158"/>
      <c r="J43" s="158"/>
      <c r="K43" s="158"/>
      <c r="L43" s="158"/>
      <c r="M43" s="158"/>
    </row>
    <row r="46" spans="2:17" x14ac:dyDescent="0.3">
      <c r="C46" s="113"/>
      <c r="D46" s="113"/>
      <c r="E46" s="113"/>
      <c r="F46" s="113"/>
      <c r="G46" s="113"/>
      <c r="H46" s="113"/>
      <c r="I46" s="113"/>
      <c r="J46" s="113"/>
      <c r="L46" s="113"/>
      <c r="M46" s="113"/>
      <c r="N46" s="113"/>
      <c r="O46" s="113"/>
      <c r="P46" s="113"/>
      <c r="Q46" s="113"/>
    </row>
    <row r="47" spans="2:17" x14ac:dyDescent="0.3">
      <c r="B47" s="151"/>
      <c r="C47" s="113"/>
      <c r="D47" s="113"/>
      <c r="E47" s="113"/>
      <c r="F47" s="113"/>
      <c r="G47" s="113"/>
      <c r="H47" s="151"/>
      <c r="I47" s="113"/>
      <c r="J47" s="113"/>
      <c r="K47" s="113"/>
      <c r="L47" s="113"/>
      <c r="M47" s="113"/>
      <c r="N47" s="113"/>
      <c r="O47" s="113"/>
      <c r="P47" s="113"/>
      <c r="Q47" s="113"/>
    </row>
    <row r="48" spans="2:17" x14ac:dyDescent="0.3"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113"/>
      <c r="O48" s="113"/>
      <c r="P48" s="113"/>
      <c r="Q48" s="113"/>
    </row>
    <row r="49" spans="2:17" x14ac:dyDescent="0.3"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113"/>
      <c r="O49" s="113"/>
      <c r="P49" s="113"/>
      <c r="Q49" s="113"/>
    </row>
    <row r="50" spans="2:17" x14ac:dyDescent="0.3"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113"/>
      <c r="O50" s="113"/>
      <c r="P50" s="113"/>
      <c r="Q50" s="113"/>
    </row>
    <row r="51" spans="2:17" x14ac:dyDescent="0.3"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</row>
    <row r="52" spans="2:17" x14ac:dyDescent="0.3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</row>
    <row r="53" spans="2:17" x14ac:dyDescent="0.3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</row>
    <row r="54" spans="2:17" x14ac:dyDescent="0.3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</row>
    <row r="55" spans="2:17" x14ac:dyDescent="0.3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113"/>
      <c r="O55" s="113"/>
      <c r="P55" s="113"/>
      <c r="Q55" s="113"/>
    </row>
    <row r="56" spans="2:17" x14ac:dyDescent="0.3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113"/>
      <c r="O56" s="113"/>
      <c r="P56" s="113"/>
      <c r="Q56" s="113"/>
    </row>
    <row r="57" spans="2:17" x14ac:dyDescent="0.3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</row>
    <row r="58" spans="2:17" x14ac:dyDescent="0.3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113"/>
      <c r="O58" s="113"/>
      <c r="P58" s="113"/>
      <c r="Q58" s="113"/>
    </row>
    <row r="59" spans="2:17" x14ac:dyDescent="0.3"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</row>
    <row r="60" spans="2:17" x14ac:dyDescent="0.3"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113"/>
      <c r="M60" s="113"/>
      <c r="N60" s="113"/>
      <c r="O60" s="113"/>
      <c r="P60" s="113"/>
      <c r="Q60" s="113"/>
    </row>
    <row r="61" spans="2:17" x14ac:dyDescent="0.3">
      <c r="B61" s="113"/>
      <c r="C61" s="113"/>
      <c r="D61" s="113"/>
      <c r="E61" s="113"/>
      <c r="F61" s="113"/>
      <c r="G61" s="113"/>
      <c r="H61" s="113"/>
      <c r="I61" s="113"/>
      <c r="J61" s="113"/>
      <c r="K61" s="113"/>
      <c r="L61" s="113"/>
      <c r="M61" s="113"/>
      <c r="N61" s="113"/>
      <c r="O61" s="113"/>
      <c r="P61" s="113"/>
      <c r="Q61" s="113"/>
    </row>
    <row r="62" spans="2:17" x14ac:dyDescent="0.3">
      <c r="B62" s="113"/>
      <c r="C62" s="113"/>
      <c r="D62" s="113"/>
      <c r="E62" s="113"/>
      <c r="F62" s="113"/>
      <c r="G62" s="113"/>
      <c r="H62" s="113"/>
      <c r="I62" s="113"/>
      <c r="J62" s="113"/>
      <c r="K62" s="113"/>
      <c r="L62" s="113"/>
      <c r="M62" s="113"/>
      <c r="N62" s="113"/>
      <c r="O62" s="113"/>
      <c r="P62" s="113"/>
      <c r="Q62" s="113"/>
    </row>
    <row r="63" spans="2:17" x14ac:dyDescent="0.3">
      <c r="B63" s="113"/>
      <c r="C63" s="113"/>
      <c r="D63" s="113"/>
      <c r="E63" s="113"/>
      <c r="F63" s="113"/>
      <c r="G63" s="113"/>
      <c r="H63" s="113"/>
      <c r="I63" s="113"/>
      <c r="J63" s="113"/>
      <c r="K63" s="113"/>
      <c r="L63" s="113"/>
      <c r="M63" s="113"/>
      <c r="N63" s="113"/>
      <c r="O63" s="113"/>
      <c r="P63" s="113"/>
      <c r="Q63" s="113"/>
    </row>
    <row r="64" spans="2:17" x14ac:dyDescent="0.3">
      <c r="B64" s="113"/>
      <c r="C64" s="113"/>
      <c r="D64" s="113"/>
      <c r="E64" s="113"/>
      <c r="F64" s="113"/>
      <c r="G64" s="113"/>
      <c r="H64" s="113"/>
      <c r="I64" s="113"/>
      <c r="J64" s="113"/>
      <c r="K64" s="113"/>
      <c r="L64" s="113"/>
      <c r="M64" s="113"/>
      <c r="N64" s="113"/>
      <c r="O64" s="113"/>
      <c r="P64" s="113"/>
      <c r="Q64" s="113"/>
    </row>
    <row r="65" spans="2:17" x14ac:dyDescent="0.3">
      <c r="B65" s="113"/>
      <c r="C65" s="113"/>
      <c r="D65" s="113"/>
      <c r="E65" s="113"/>
      <c r="F65" s="113"/>
      <c r="G65" s="113"/>
      <c r="H65" s="113"/>
      <c r="I65" s="113"/>
      <c r="J65" s="113"/>
      <c r="K65" s="113"/>
      <c r="L65" s="113"/>
      <c r="M65" s="113"/>
      <c r="N65" s="113"/>
      <c r="O65" s="113"/>
      <c r="P65" s="113"/>
      <c r="Q65" s="113"/>
    </row>
    <row r="66" spans="2:17" x14ac:dyDescent="0.3">
      <c r="B66" s="113"/>
      <c r="C66" s="113"/>
      <c r="D66" s="113"/>
      <c r="E66" s="113"/>
      <c r="F66" s="113"/>
      <c r="G66" s="113"/>
      <c r="H66" s="113"/>
      <c r="I66" s="113"/>
      <c r="J66" s="113"/>
      <c r="K66" s="113"/>
      <c r="L66" s="113"/>
      <c r="M66" s="113"/>
      <c r="N66" s="113"/>
      <c r="O66" s="113"/>
      <c r="P66" s="113"/>
      <c r="Q66" s="113"/>
    </row>
    <row r="67" spans="2:17" x14ac:dyDescent="0.3">
      <c r="B67" s="113"/>
      <c r="C67" s="113"/>
      <c r="D67" s="113"/>
      <c r="E67" s="113"/>
      <c r="F67" s="113"/>
      <c r="G67" s="113"/>
      <c r="H67" s="113"/>
      <c r="I67" s="113"/>
      <c r="J67" s="113"/>
      <c r="K67" s="113"/>
      <c r="L67" s="113"/>
      <c r="M67" s="113"/>
      <c r="N67" s="113"/>
      <c r="O67" s="113"/>
      <c r="P67" s="113"/>
      <c r="Q67" s="113"/>
    </row>
    <row r="68" spans="2:17" x14ac:dyDescent="0.3">
      <c r="B68" s="113"/>
      <c r="C68" s="113"/>
      <c r="D68" s="113"/>
      <c r="E68" s="113"/>
      <c r="F68" s="113"/>
      <c r="G68" s="113"/>
      <c r="H68" s="113"/>
      <c r="I68" s="113"/>
      <c r="J68" s="113"/>
      <c r="K68" s="113"/>
      <c r="L68" s="113"/>
      <c r="M68" s="113"/>
      <c r="N68" s="113"/>
      <c r="O68" s="113"/>
      <c r="P68" s="113"/>
      <c r="Q68" s="113"/>
    </row>
  </sheetData>
  <mergeCells count="2">
    <mergeCell ref="B11:E11"/>
    <mergeCell ref="G11:M11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fitToWidth="2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2">
    <tabColor rgb="FF1F27D1"/>
    <pageSetUpPr fitToPage="1"/>
  </sheetPr>
  <dimension ref="A1:V54"/>
  <sheetViews>
    <sheetView showGridLines="0" tabSelected="1" zoomScaleNormal="100" zoomScaleSheetLayoutView="55" workbookViewId="0">
      <selection activeCell="C7" sqref="C7"/>
    </sheetView>
  </sheetViews>
  <sheetFormatPr baseColWidth="10" defaultColWidth="11.44140625" defaultRowHeight="13.8" x14ac:dyDescent="0.25"/>
  <cols>
    <col min="1" max="1" width="8" style="5" customWidth="1"/>
    <col min="2" max="2" width="20" style="5" bestFit="1" customWidth="1"/>
    <col min="3" max="15" width="12" style="5" customWidth="1"/>
    <col min="16" max="16" width="11.88671875" style="5" bestFit="1" customWidth="1"/>
    <col min="17" max="18" width="11.44140625" style="5"/>
    <col min="19" max="19" width="12.88671875" style="5" bestFit="1" customWidth="1"/>
    <col min="20" max="20" width="12.5546875" style="5" bestFit="1" customWidth="1"/>
    <col min="21" max="21" width="11.6640625" style="5" bestFit="1" customWidth="1"/>
    <col min="22" max="22" width="11.44140625" style="147"/>
    <col min="23" max="16384" width="11.44140625" style="5"/>
  </cols>
  <sheetData>
    <row r="1" spans="1:22" s="6" customFormat="1" ht="25.2" customHeight="1" thickBot="1" x14ac:dyDescent="0.3">
      <c r="A1" s="263" t="s">
        <v>242</v>
      </c>
      <c r="B1" s="1057" t="s">
        <v>281</v>
      </c>
      <c r="C1" s="1058"/>
      <c r="D1" s="1058"/>
      <c r="E1" s="1058"/>
      <c r="F1" s="1058"/>
      <c r="G1" s="1058"/>
      <c r="H1" s="1059"/>
      <c r="V1" s="150"/>
    </row>
    <row r="2" spans="1:22" s="6" customFormat="1" ht="13.95" x14ac:dyDescent="0.25">
      <c r="A2" s="263"/>
      <c r="V2" s="150"/>
    </row>
    <row r="3" spans="1:22" s="8" customFormat="1" ht="13.2" x14ac:dyDescent="0.25">
      <c r="B3" s="37" t="s">
        <v>76</v>
      </c>
      <c r="C3" s="37" t="s">
        <v>94</v>
      </c>
      <c r="D3" s="37"/>
      <c r="E3" s="37"/>
      <c r="F3" s="37"/>
      <c r="G3" s="37"/>
      <c r="V3" s="169"/>
    </row>
    <row r="4" spans="1:22" s="8" customFormat="1" ht="13.2" x14ac:dyDescent="0.25">
      <c r="B4" s="144"/>
      <c r="C4" s="109" t="s">
        <v>66</v>
      </c>
      <c r="D4" s="37"/>
      <c r="E4" s="37"/>
      <c r="F4" s="37"/>
      <c r="G4" s="37"/>
      <c r="V4" s="169"/>
    </row>
    <row r="5" spans="1:22" s="8" customFormat="1" ht="13.2" x14ac:dyDescent="0.25">
      <c r="B5" s="144"/>
      <c r="C5" s="109" t="s">
        <v>266</v>
      </c>
      <c r="D5" s="37"/>
      <c r="E5" s="37"/>
      <c r="F5" s="37"/>
      <c r="G5" s="37"/>
      <c r="V5" s="169"/>
    </row>
    <row r="6" spans="1:22" s="8" customFormat="1" ht="13.2" x14ac:dyDescent="0.25">
      <c r="B6" s="37"/>
      <c r="C6" s="37" t="s">
        <v>67</v>
      </c>
      <c r="D6" s="37"/>
      <c r="E6" s="37"/>
      <c r="F6" s="37"/>
      <c r="G6" s="37"/>
      <c r="V6" s="169"/>
    </row>
    <row r="7" spans="1:22" s="8" customFormat="1" ht="13.2" x14ac:dyDescent="0.25">
      <c r="B7" s="37"/>
      <c r="C7" s="949" t="s">
        <v>798</v>
      </c>
      <c r="D7" s="37"/>
      <c r="E7" s="37"/>
      <c r="F7" s="37"/>
      <c r="G7" s="37"/>
      <c r="V7" s="169"/>
    </row>
    <row r="8" spans="1:22" s="8" customFormat="1" ht="13.2" x14ac:dyDescent="0.25">
      <c r="B8" s="37" t="s">
        <v>79</v>
      </c>
      <c r="C8" s="37" t="s">
        <v>70</v>
      </c>
      <c r="D8" s="37"/>
      <c r="E8" s="37"/>
      <c r="F8" s="37"/>
      <c r="G8" s="37"/>
    </row>
    <row r="9" spans="1:22" s="8" customFormat="1" ht="13.2" x14ac:dyDescent="0.25">
      <c r="B9" s="37" t="s">
        <v>77</v>
      </c>
      <c r="C9" s="37" t="s">
        <v>19</v>
      </c>
      <c r="D9" s="37"/>
      <c r="E9" s="37"/>
      <c r="F9" s="37"/>
      <c r="G9" s="37"/>
    </row>
    <row r="10" spans="1:22" ht="13.95" x14ac:dyDescent="0.25">
      <c r="B10" s="143"/>
      <c r="C10" s="143"/>
      <c r="D10" s="143"/>
      <c r="E10" s="143"/>
      <c r="F10" s="143"/>
      <c r="G10" s="143"/>
    </row>
    <row r="11" spans="1:22" s="48" customFormat="1" ht="10.199999999999999" x14ac:dyDescent="0.2">
      <c r="B11" s="393" t="s">
        <v>3</v>
      </c>
      <c r="C11" s="394">
        <v>2002</v>
      </c>
      <c r="D11" s="394">
        <v>2003</v>
      </c>
      <c r="E11" s="394">
        <v>2004</v>
      </c>
      <c r="F11" s="395">
        <v>2005</v>
      </c>
      <c r="G11" s="396">
        <v>2006</v>
      </c>
      <c r="H11" s="397">
        <v>2007</v>
      </c>
      <c r="I11" s="397">
        <v>2008</v>
      </c>
      <c r="J11" s="397">
        <v>2009</v>
      </c>
      <c r="K11" s="397">
        <v>2010</v>
      </c>
      <c r="L11" s="397">
        <v>2011</v>
      </c>
      <c r="M11" s="397">
        <v>2012</v>
      </c>
      <c r="N11" s="397">
        <v>2013</v>
      </c>
      <c r="O11" s="397">
        <v>2014</v>
      </c>
    </row>
    <row r="12" spans="1:22" s="48" customFormat="1" ht="11.25" x14ac:dyDescent="0.2">
      <c r="B12" s="393" t="s">
        <v>59</v>
      </c>
      <c r="C12" s="398">
        <v>0.65500000000000003</v>
      </c>
      <c r="D12" s="398">
        <v>0.64400000000000002</v>
      </c>
      <c r="E12" s="398">
        <v>0.63900000000000001</v>
      </c>
      <c r="F12" s="398">
        <v>0.64300000000000002</v>
      </c>
      <c r="G12" s="398">
        <v>0.624</v>
      </c>
      <c r="H12" s="398">
        <v>0.68400000000000005</v>
      </c>
      <c r="I12" s="398">
        <v>0.84399999999999997</v>
      </c>
      <c r="J12" s="398">
        <v>0.60199999999999998</v>
      </c>
      <c r="K12" s="398">
        <v>0.64400000000000002</v>
      </c>
      <c r="L12" s="398">
        <v>0.65400000000000003</v>
      </c>
      <c r="M12" s="398">
        <v>0.61599999999999999</v>
      </c>
      <c r="N12" s="398">
        <v>0.65</v>
      </c>
      <c r="O12" s="398">
        <v>0.66200000000000003</v>
      </c>
    </row>
    <row r="13" spans="1:22" ht="15" x14ac:dyDescent="0.25">
      <c r="B13" s="152"/>
      <c r="C13" s="134"/>
      <c r="D13" s="134"/>
      <c r="E13" s="134"/>
      <c r="F13" s="134"/>
      <c r="G13" s="134"/>
      <c r="H13" s="134"/>
      <c r="I13" s="134"/>
      <c r="J13" s="134"/>
      <c r="K13" s="152"/>
      <c r="L13" s="206"/>
      <c r="M13" s="206"/>
      <c r="R13" s="147"/>
      <c r="V13" s="5"/>
    </row>
    <row r="14" spans="1:22" x14ac:dyDescent="0.25">
      <c r="B14" s="152"/>
      <c r="C14" s="134"/>
      <c r="D14" s="134"/>
      <c r="E14" s="134"/>
      <c r="F14" s="134"/>
      <c r="G14" s="134"/>
      <c r="H14" s="134"/>
      <c r="I14" s="134"/>
      <c r="J14" s="134"/>
      <c r="K14" s="219"/>
      <c r="L14" s="220"/>
      <c r="M14" s="220"/>
      <c r="R14" s="147"/>
      <c r="V14" s="5"/>
    </row>
    <row r="15" spans="1:22" x14ac:dyDescent="0.25">
      <c r="B15" s="152"/>
      <c r="C15" s="134"/>
      <c r="D15" s="134"/>
      <c r="E15" s="134"/>
      <c r="F15" s="134"/>
      <c r="G15" s="134"/>
      <c r="H15" s="134"/>
      <c r="I15" s="134"/>
      <c r="J15" s="134"/>
      <c r="K15" s="221"/>
      <c r="L15" s="222"/>
      <c r="M15" s="223"/>
      <c r="R15" s="147"/>
      <c r="V15" s="5"/>
    </row>
    <row r="16" spans="1:22" x14ac:dyDescent="0.25">
      <c r="B16" s="152"/>
      <c r="C16" s="134"/>
      <c r="D16" s="134"/>
      <c r="E16" s="134"/>
      <c r="F16" s="134"/>
      <c r="G16" s="134"/>
      <c r="H16" s="134"/>
      <c r="I16" s="134"/>
      <c r="J16" s="134"/>
      <c r="K16" s="221"/>
      <c r="L16" s="222"/>
      <c r="M16" s="223"/>
      <c r="R16" s="147"/>
      <c r="V16" s="5"/>
    </row>
    <row r="17" spans="2:22" x14ac:dyDescent="0.25">
      <c r="B17" s="152"/>
      <c r="C17" s="134"/>
      <c r="D17" s="134"/>
      <c r="E17" s="134"/>
      <c r="F17" s="134"/>
      <c r="G17" s="134"/>
      <c r="H17" s="134"/>
      <c r="I17" s="134"/>
      <c r="J17" s="134"/>
      <c r="K17" s="221"/>
      <c r="L17" s="222"/>
      <c r="M17" s="223"/>
      <c r="R17" s="147"/>
      <c r="V17" s="5"/>
    </row>
    <row r="18" spans="2:22" x14ac:dyDescent="0.25">
      <c r="B18" s="152"/>
      <c r="C18" s="134"/>
      <c r="D18" s="134"/>
      <c r="E18" s="134"/>
      <c r="F18" s="134"/>
      <c r="G18" s="134"/>
      <c r="H18" s="134"/>
      <c r="I18" s="134"/>
      <c r="J18" s="134"/>
      <c r="K18" s="221"/>
      <c r="L18" s="223"/>
      <c r="M18" s="134"/>
      <c r="R18" s="147"/>
      <c r="V18" s="5"/>
    </row>
    <row r="19" spans="2:22" x14ac:dyDescent="0.25">
      <c r="B19" s="152"/>
      <c r="C19" s="134"/>
      <c r="D19" s="134"/>
      <c r="F19" s="134"/>
      <c r="G19" s="134"/>
      <c r="H19" s="134"/>
      <c r="I19" s="134"/>
      <c r="J19" s="134"/>
      <c r="K19" s="134"/>
      <c r="L19" s="134"/>
      <c r="M19" s="134"/>
      <c r="R19" s="147"/>
      <c r="V19" s="5"/>
    </row>
    <row r="20" spans="2:22" x14ac:dyDescent="0.25">
      <c r="B20" s="152"/>
      <c r="C20" s="134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R20" s="147"/>
      <c r="V20" s="5"/>
    </row>
    <row r="21" spans="2:22" x14ac:dyDescent="0.25">
      <c r="B21" s="152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</row>
    <row r="22" spans="2:22" x14ac:dyDescent="0.25">
      <c r="B22" s="152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</row>
    <row r="23" spans="2:22" x14ac:dyDescent="0.25">
      <c r="B23" s="134"/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</row>
    <row r="24" spans="2:22" x14ac:dyDescent="0.25">
      <c r="B24" s="134"/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34"/>
      <c r="O24" s="134"/>
      <c r="P24" s="134"/>
      <c r="Q24" s="134"/>
    </row>
    <row r="25" spans="2:22" x14ac:dyDescent="0.25">
      <c r="B25" s="134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</row>
    <row r="26" spans="2:22" x14ac:dyDescent="0.25">
      <c r="B26" s="134"/>
      <c r="C26" s="134"/>
      <c r="D26" s="134"/>
      <c r="E26" s="134"/>
      <c r="F26" s="134"/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</row>
    <row r="27" spans="2:22" x14ac:dyDescent="0.25">
      <c r="B27" s="134"/>
      <c r="C27" s="134"/>
      <c r="D27" s="134"/>
      <c r="E27" s="134"/>
      <c r="F27" s="134"/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</row>
    <row r="28" spans="2:22" x14ac:dyDescent="0.25">
      <c r="B28" s="134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</row>
    <row r="29" spans="2:22" x14ac:dyDescent="0.25">
      <c r="B29" s="134"/>
      <c r="C29" s="134"/>
      <c r="D29" s="134"/>
      <c r="E29" s="134"/>
      <c r="F29" s="134"/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</row>
    <row r="30" spans="2:22" x14ac:dyDescent="0.25">
      <c r="B30" s="134"/>
      <c r="C30" s="134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134"/>
      <c r="P30" s="134"/>
      <c r="Q30" s="134"/>
    </row>
    <row r="31" spans="2:22" x14ac:dyDescent="0.25">
      <c r="B31" s="134"/>
      <c r="C31" s="134"/>
      <c r="D31" s="134"/>
      <c r="E31" s="134"/>
      <c r="F31" s="134"/>
      <c r="G31" s="134"/>
      <c r="H31" s="134"/>
      <c r="I31" s="134"/>
      <c r="J31" s="134"/>
      <c r="K31" s="134"/>
      <c r="L31" s="134"/>
      <c r="M31" s="134"/>
      <c r="N31" s="134"/>
      <c r="O31" s="134"/>
      <c r="P31" s="134"/>
      <c r="Q31" s="134"/>
    </row>
    <row r="36" spans="2:7" x14ac:dyDescent="0.25">
      <c r="B36" s="134"/>
      <c r="C36" s="134"/>
      <c r="D36" s="134"/>
      <c r="E36" s="134"/>
      <c r="F36" s="134"/>
      <c r="G36" s="134"/>
    </row>
    <row r="37" spans="2:7" ht="14.4" x14ac:dyDescent="0.3">
      <c r="B37" s="113"/>
      <c r="C37" s="113"/>
      <c r="D37" s="242"/>
      <c r="E37" s="242"/>
      <c r="F37" s="242"/>
      <c r="G37" s="134"/>
    </row>
    <row r="38" spans="2:7" ht="14.4" x14ac:dyDescent="0.3">
      <c r="B38" s="113"/>
      <c r="C38" s="113"/>
      <c r="D38" s="243"/>
      <c r="E38" s="243"/>
      <c r="F38" s="243"/>
      <c r="G38" s="134"/>
    </row>
    <row r="39" spans="2:7" ht="14.4" x14ac:dyDescent="0.3">
      <c r="B39" s="113"/>
      <c r="C39" s="113"/>
      <c r="D39" s="243"/>
      <c r="E39" s="243"/>
      <c r="F39" s="243"/>
      <c r="G39" s="134"/>
    </row>
    <row r="40" spans="2:7" ht="14.4" x14ac:dyDescent="0.3">
      <c r="B40" s="113"/>
      <c r="C40" s="113"/>
      <c r="D40" s="243"/>
      <c r="E40" s="243"/>
      <c r="F40" s="243"/>
      <c r="G40" s="134"/>
    </row>
    <row r="41" spans="2:7" ht="14.4" x14ac:dyDescent="0.3">
      <c r="B41" s="113"/>
      <c r="C41" s="113"/>
      <c r="D41" s="243"/>
      <c r="E41" s="243"/>
      <c r="F41" s="243"/>
      <c r="G41" s="134"/>
    </row>
    <row r="42" spans="2:7" ht="14.4" x14ac:dyDescent="0.3">
      <c r="B42" s="113"/>
      <c r="C42" s="113"/>
      <c r="D42" s="243"/>
      <c r="E42" s="243"/>
      <c r="F42" s="243"/>
      <c r="G42" s="134"/>
    </row>
    <row r="43" spans="2:7" ht="14.4" x14ac:dyDescent="0.3">
      <c r="B43" s="113"/>
      <c r="C43" s="113"/>
      <c r="D43" s="113"/>
      <c r="E43" s="113"/>
      <c r="F43" s="113"/>
      <c r="G43" s="134"/>
    </row>
    <row r="44" spans="2:7" ht="14.4" x14ac:dyDescent="0.3">
      <c r="B44" s="113"/>
      <c r="C44" s="113"/>
      <c r="D44" s="243"/>
      <c r="E44" s="243"/>
      <c r="F44" s="243"/>
      <c r="G44" s="134"/>
    </row>
    <row r="45" spans="2:7" ht="14.4" x14ac:dyDescent="0.3">
      <c r="B45" s="113"/>
      <c r="C45" s="113"/>
      <c r="D45" s="244"/>
      <c r="E45" s="244"/>
      <c r="F45" s="244"/>
      <c r="G45" s="134"/>
    </row>
    <row r="46" spans="2:7" ht="14.4" x14ac:dyDescent="0.3">
      <c r="B46" s="113"/>
      <c r="C46" s="113"/>
      <c r="D46" s="245"/>
      <c r="E46" s="245"/>
      <c r="F46" s="245"/>
      <c r="G46" s="134"/>
    </row>
    <row r="47" spans="2:7" ht="14.4" x14ac:dyDescent="0.3">
      <c r="B47" s="113"/>
      <c r="C47" s="113"/>
      <c r="D47" s="113"/>
      <c r="E47" s="113"/>
      <c r="F47" s="113"/>
      <c r="G47" s="134"/>
    </row>
    <row r="48" spans="2:7" ht="14.4" x14ac:dyDescent="0.3">
      <c r="B48" s="113"/>
      <c r="C48" s="113"/>
      <c r="D48" s="113"/>
      <c r="E48" s="113"/>
      <c r="F48" s="113"/>
      <c r="G48" s="134"/>
    </row>
    <row r="49" spans="2:7" ht="14.4" x14ac:dyDescent="0.3">
      <c r="B49" s="1056"/>
      <c r="C49" s="113"/>
      <c r="D49" s="242"/>
      <c r="E49" s="242"/>
      <c r="F49" s="242"/>
      <c r="G49" s="134"/>
    </row>
    <row r="50" spans="2:7" ht="14.4" x14ac:dyDescent="0.3">
      <c r="B50" s="1056"/>
      <c r="C50" s="113"/>
      <c r="D50" s="243"/>
      <c r="E50" s="243"/>
      <c r="F50" s="243"/>
      <c r="G50" s="134"/>
    </row>
    <row r="51" spans="2:7" ht="14.4" x14ac:dyDescent="0.3">
      <c r="B51" s="1056"/>
      <c r="C51" s="113"/>
      <c r="D51" s="243"/>
      <c r="E51" s="243"/>
      <c r="F51" s="243"/>
      <c r="G51" s="134"/>
    </row>
    <row r="52" spans="2:7" ht="14.4" x14ac:dyDescent="0.3">
      <c r="B52" s="1056"/>
      <c r="C52" s="113"/>
      <c r="D52" s="243"/>
      <c r="E52" s="243"/>
      <c r="F52" s="243"/>
      <c r="G52" s="134"/>
    </row>
    <row r="53" spans="2:7" x14ac:dyDescent="0.25">
      <c r="B53" s="134"/>
      <c r="C53" s="134"/>
      <c r="D53" s="134"/>
      <c r="E53" s="134"/>
      <c r="F53" s="134"/>
      <c r="G53" s="134"/>
    </row>
    <row r="54" spans="2:7" x14ac:dyDescent="0.25">
      <c r="B54" s="134"/>
      <c r="C54" s="134"/>
      <c r="D54" s="134"/>
      <c r="E54" s="134"/>
      <c r="F54" s="134"/>
      <c r="G54" s="134"/>
    </row>
  </sheetData>
  <mergeCells count="2">
    <mergeCell ref="B49:B52"/>
    <mergeCell ref="B1:H1"/>
  </mergeCells>
  <hyperlinks>
    <hyperlink ref="A1" location="sommaire!A1" display="Retour menu"/>
    <hyperlink ref="C7" r:id="rId1"/>
  </hyperlinks>
  <pageMargins left="0.39370078740157483" right="0.39370078740157483" top="3.582677165354331" bottom="0.39370078740157483" header="3.5039370078740157" footer="0.19685039370078741"/>
  <pageSetup paperSize="9" scale="65" orientation="landscape" r:id="rId2"/>
  <colBreaks count="1" manualBreakCount="1">
    <brk id="7" max="1048575" man="1"/>
  </colBreaks>
  <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V60"/>
  <sheetViews>
    <sheetView showGridLines="0" zoomScaleNormal="100" zoomScaleSheetLayoutView="55" workbookViewId="0"/>
  </sheetViews>
  <sheetFormatPr baseColWidth="10" defaultColWidth="11.44140625" defaultRowHeight="13.8" x14ac:dyDescent="0.25"/>
  <cols>
    <col min="1" max="1" width="8" style="5" customWidth="1"/>
    <col min="2" max="2" width="13.6640625" style="5" customWidth="1"/>
    <col min="3" max="3" width="11.44140625" style="5" customWidth="1"/>
    <col min="4" max="4" width="11.44140625" style="5"/>
    <col min="5" max="10" width="11.88671875" style="5" bestFit="1" customWidth="1"/>
    <col min="11" max="11" width="20.33203125" style="5" bestFit="1" customWidth="1"/>
    <col min="12" max="13" width="11.88671875" style="5" bestFit="1" customWidth="1"/>
    <col min="14" max="14" width="11.88671875" style="5" customWidth="1"/>
    <col min="15" max="15" width="13.109375" style="5" bestFit="1" customWidth="1"/>
    <col min="16" max="16" width="11.88671875" style="5" bestFit="1" customWidth="1"/>
    <col min="17" max="18" width="11.44140625" style="5"/>
    <col min="19" max="19" width="12.88671875" style="5" bestFit="1" customWidth="1"/>
    <col min="20" max="20" width="12.5546875" style="5" bestFit="1" customWidth="1"/>
    <col min="21" max="21" width="11.6640625" style="5" bestFit="1" customWidth="1"/>
    <col min="22" max="22" width="11.44140625" style="147"/>
    <col min="23" max="16384" width="11.44140625" style="5"/>
  </cols>
  <sheetData>
    <row r="1" spans="1:22" s="6" customFormat="1" ht="25.2" customHeight="1" thickBot="1" x14ac:dyDescent="0.3">
      <c r="A1" s="263" t="s">
        <v>242</v>
      </c>
      <c r="B1" s="1043" t="s">
        <v>284</v>
      </c>
      <c r="C1" s="1044"/>
      <c r="D1" s="1044"/>
      <c r="E1" s="1044"/>
      <c r="F1" s="1044"/>
      <c r="G1" s="1044"/>
      <c r="H1" s="1044"/>
      <c r="I1" s="1044"/>
      <c r="J1" s="1045"/>
      <c r="V1" s="150"/>
    </row>
    <row r="2" spans="1:22" ht="13.95" x14ac:dyDescent="0.25">
      <c r="B2" s="143"/>
      <c r="C2" s="143"/>
      <c r="D2" s="143"/>
      <c r="E2" s="143"/>
      <c r="F2" s="143"/>
      <c r="G2" s="143"/>
    </row>
    <row r="3" spans="1:22" s="8" customFormat="1" ht="13.2" x14ac:dyDescent="0.25">
      <c r="B3" s="37" t="s">
        <v>76</v>
      </c>
      <c r="C3" s="37" t="s">
        <v>94</v>
      </c>
      <c r="D3" s="37"/>
      <c r="E3" s="37"/>
      <c r="F3" s="37"/>
      <c r="G3" s="37"/>
      <c r="V3" s="169"/>
    </row>
    <row r="4" spans="1:22" s="8" customFormat="1" ht="13.2" x14ac:dyDescent="0.25">
      <c r="B4" s="144"/>
      <c r="C4" s="109" t="s">
        <v>66</v>
      </c>
      <c r="D4" s="37"/>
      <c r="E4" s="37"/>
      <c r="F4" s="37"/>
      <c r="G4" s="37"/>
      <c r="V4" s="169"/>
    </row>
    <row r="5" spans="1:22" s="8" customFormat="1" ht="13.2" x14ac:dyDescent="0.25">
      <c r="B5" s="144"/>
      <c r="C5" s="109" t="s">
        <v>266</v>
      </c>
      <c r="D5" s="37"/>
      <c r="E5" s="37"/>
      <c r="F5" s="37"/>
      <c r="G5" s="37"/>
      <c r="V5" s="169"/>
    </row>
    <row r="6" spans="1:22" s="8" customFormat="1" ht="13.2" x14ac:dyDescent="0.25">
      <c r="B6" s="37"/>
      <c r="C6" s="37" t="s">
        <v>67</v>
      </c>
      <c r="D6" s="37"/>
      <c r="E6" s="37"/>
      <c r="F6" s="37"/>
      <c r="G6" s="37"/>
      <c r="V6" s="169"/>
    </row>
    <row r="7" spans="1:22" s="8" customFormat="1" ht="13.2" x14ac:dyDescent="0.25">
      <c r="B7" s="37"/>
      <c r="C7" s="949" t="s">
        <v>798</v>
      </c>
      <c r="D7" s="37"/>
      <c r="E7" s="37"/>
      <c r="F7" s="37"/>
      <c r="G7" s="37"/>
      <c r="V7" s="169"/>
    </row>
    <row r="8" spans="1:22" s="8" customFormat="1" ht="13.2" x14ac:dyDescent="0.25">
      <c r="B8" s="37" t="s">
        <v>79</v>
      </c>
      <c r="C8" s="37" t="s">
        <v>70</v>
      </c>
      <c r="D8" s="37"/>
      <c r="E8" s="37"/>
      <c r="F8" s="37"/>
      <c r="G8" s="37"/>
    </row>
    <row r="9" spans="1:22" s="8" customFormat="1" ht="13.2" x14ac:dyDescent="0.25">
      <c r="B9" s="37" t="s">
        <v>77</v>
      </c>
      <c r="C9" s="37" t="s">
        <v>19</v>
      </c>
      <c r="D9" s="37"/>
      <c r="E9" s="37"/>
      <c r="F9" s="37"/>
      <c r="G9" s="37"/>
    </row>
    <row r="10" spans="1:22" ht="13.95" x14ac:dyDescent="0.25">
      <c r="B10" s="152"/>
      <c r="C10" s="134"/>
      <c r="D10" s="134"/>
      <c r="E10" s="134"/>
      <c r="F10" s="134"/>
      <c r="G10" s="134"/>
      <c r="H10" s="134"/>
      <c r="I10" s="134"/>
      <c r="J10" s="134"/>
      <c r="K10" s="152"/>
      <c r="L10" s="206"/>
      <c r="M10" s="206"/>
      <c r="R10" s="147"/>
      <c r="V10" s="5"/>
    </row>
    <row r="11" spans="1:22" ht="13.95" x14ac:dyDescent="0.25">
      <c r="B11" s="152"/>
      <c r="C11" s="134"/>
      <c r="D11" s="134"/>
      <c r="E11" s="134"/>
      <c r="F11" s="134"/>
      <c r="G11" s="134"/>
      <c r="H11" s="134"/>
      <c r="I11" s="134"/>
      <c r="J11" s="134"/>
      <c r="K11" s="219"/>
      <c r="L11" s="220"/>
      <c r="M11" s="220"/>
      <c r="R11" s="147"/>
      <c r="V11" s="5"/>
    </row>
    <row r="12" spans="1:22" ht="15" x14ac:dyDescent="0.25">
      <c r="B12" s="152"/>
      <c r="C12" s="134"/>
      <c r="D12" s="134"/>
      <c r="E12" s="134"/>
      <c r="F12" s="134"/>
      <c r="G12" s="134"/>
      <c r="H12" s="134"/>
      <c r="I12" s="134"/>
      <c r="J12" s="134"/>
      <c r="K12" s="221"/>
      <c r="L12" s="222"/>
      <c r="M12" s="223"/>
      <c r="R12" s="147"/>
      <c r="V12" s="5"/>
    </row>
    <row r="13" spans="1:22" ht="15" x14ac:dyDescent="0.25">
      <c r="B13" s="152"/>
      <c r="C13" s="134"/>
      <c r="D13" s="134"/>
      <c r="E13" s="134"/>
      <c r="F13" s="134"/>
      <c r="G13" s="134"/>
      <c r="H13" s="134"/>
      <c r="I13" s="134"/>
      <c r="J13" s="134"/>
      <c r="K13" s="221"/>
      <c r="L13" s="222"/>
      <c r="M13" s="223"/>
      <c r="R13" s="147"/>
      <c r="V13" s="5"/>
    </row>
    <row r="14" spans="1:22" x14ac:dyDescent="0.25">
      <c r="B14" s="152"/>
      <c r="C14" s="134"/>
      <c r="D14" s="134"/>
      <c r="E14" s="134"/>
      <c r="F14" s="134"/>
      <c r="G14" s="134"/>
      <c r="H14" s="134"/>
      <c r="I14" s="134"/>
      <c r="J14" s="134"/>
      <c r="K14" s="221"/>
      <c r="L14" s="222"/>
      <c r="M14" s="223"/>
      <c r="R14" s="147"/>
      <c r="V14" s="5"/>
    </row>
    <row r="15" spans="1:22" x14ac:dyDescent="0.25">
      <c r="B15" s="152"/>
      <c r="C15" s="134"/>
      <c r="D15" s="134"/>
      <c r="E15" s="134"/>
      <c r="F15" s="134"/>
      <c r="G15" s="134"/>
      <c r="H15" s="134"/>
      <c r="I15" s="134"/>
      <c r="J15" s="134"/>
      <c r="K15" s="221"/>
      <c r="L15" s="223"/>
      <c r="M15" s="134"/>
      <c r="R15" s="147"/>
      <c r="V15" s="5"/>
    </row>
    <row r="16" spans="1:22" x14ac:dyDescent="0.25">
      <c r="B16" s="152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R16" s="147"/>
      <c r="V16" s="5"/>
    </row>
    <row r="17" spans="2:22" x14ac:dyDescent="0.25">
      <c r="B17" s="152"/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R17" s="147"/>
      <c r="V17" s="5"/>
    </row>
    <row r="18" spans="2:22" x14ac:dyDescent="0.25">
      <c r="B18" s="152"/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</row>
    <row r="19" spans="2:22" x14ac:dyDescent="0.25">
      <c r="B19" s="152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</row>
    <row r="20" spans="2:22" x14ac:dyDescent="0.25">
      <c r="B20" s="134"/>
      <c r="C20" s="134"/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</row>
    <row r="21" spans="2:22" x14ac:dyDescent="0.25"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</row>
    <row r="22" spans="2:22" x14ac:dyDescent="0.25"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</row>
    <row r="23" spans="2:22" x14ac:dyDescent="0.25">
      <c r="B23" s="134"/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</row>
    <row r="24" spans="2:22" x14ac:dyDescent="0.25">
      <c r="B24" s="134"/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34"/>
      <c r="O24" s="134"/>
      <c r="P24" s="134"/>
      <c r="Q24" s="134"/>
    </row>
    <row r="25" spans="2:22" x14ac:dyDescent="0.25">
      <c r="B25" s="134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</row>
    <row r="26" spans="2:22" x14ac:dyDescent="0.25">
      <c r="B26" s="134"/>
      <c r="C26" s="134"/>
      <c r="D26" s="134"/>
      <c r="E26" s="134"/>
      <c r="F26" s="134"/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</row>
    <row r="27" spans="2:22" x14ac:dyDescent="0.25">
      <c r="B27" s="134"/>
      <c r="C27" s="134"/>
      <c r="D27" s="134"/>
      <c r="E27" s="134"/>
      <c r="F27" s="134"/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</row>
    <row r="28" spans="2:22" x14ac:dyDescent="0.25">
      <c r="B28" s="134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</row>
    <row r="29" spans="2:22" x14ac:dyDescent="0.25">
      <c r="B29" s="134"/>
      <c r="C29" s="134"/>
      <c r="D29" s="134"/>
      <c r="E29" s="134"/>
      <c r="F29" s="134"/>
      <c r="G29" s="134"/>
      <c r="H29" s="134"/>
      <c r="I29" s="134"/>
      <c r="J29" s="134"/>
      <c r="N29" s="134"/>
      <c r="O29" s="134"/>
      <c r="P29" s="134"/>
      <c r="Q29" s="134"/>
    </row>
    <row r="30" spans="2:22" x14ac:dyDescent="0.25">
      <c r="B30" s="178"/>
      <c r="C30" s="203">
        <v>2011</v>
      </c>
      <c r="D30" s="203">
        <v>2012</v>
      </c>
      <c r="E30" s="203">
        <v>2013</v>
      </c>
      <c r="F30" s="204">
        <v>2014</v>
      </c>
      <c r="Q30" s="147"/>
      <c r="V30" s="5"/>
    </row>
    <row r="31" spans="2:22" x14ac:dyDescent="0.25">
      <c r="B31" s="178" t="s">
        <v>133</v>
      </c>
      <c r="C31" s="330">
        <v>0.441</v>
      </c>
      <c r="D31" s="330">
        <v>0.439</v>
      </c>
      <c r="E31" s="330">
        <v>0.436</v>
      </c>
      <c r="F31" s="331">
        <v>0.48</v>
      </c>
      <c r="Q31" s="147"/>
      <c r="V31" s="5"/>
    </row>
    <row r="32" spans="2:22" x14ac:dyDescent="0.25">
      <c r="B32" s="125" t="s">
        <v>134</v>
      </c>
      <c r="C32" s="332">
        <v>0.64700000000000002</v>
      </c>
      <c r="D32" s="332">
        <v>0.64900000000000002</v>
      </c>
      <c r="E32" s="332">
        <v>0.64</v>
      </c>
      <c r="F32" s="333">
        <v>0.66100000000000003</v>
      </c>
      <c r="Q32" s="147"/>
      <c r="V32" s="5"/>
    </row>
    <row r="33" spans="2:22" x14ac:dyDescent="0.25">
      <c r="B33" s="125" t="s">
        <v>135</v>
      </c>
      <c r="C33" s="332">
        <v>0.80400000000000005</v>
      </c>
      <c r="D33" s="332">
        <v>0.82399999999999995</v>
      </c>
      <c r="E33" s="332">
        <v>0.80500000000000005</v>
      </c>
      <c r="F33" s="333">
        <v>0.85099999999999998</v>
      </c>
      <c r="Q33" s="147"/>
      <c r="V33" s="5"/>
    </row>
    <row r="34" spans="2:22" ht="14.4" x14ac:dyDescent="0.3">
      <c r="B34" s="125" t="s">
        <v>136</v>
      </c>
      <c r="C34" s="334">
        <v>0.65400000000000003</v>
      </c>
      <c r="D34" s="335">
        <v>0.61599999999999999</v>
      </c>
      <c r="E34" s="335">
        <v>0.65</v>
      </c>
      <c r="F34" s="335">
        <v>0.66200000000000003</v>
      </c>
      <c r="Q34" s="147"/>
      <c r="V34" s="5"/>
    </row>
    <row r="35" spans="2:22" ht="14.4" x14ac:dyDescent="0.3">
      <c r="B35" s="153" t="s">
        <v>134</v>
      </c>
      <c r="C35" s="332">
        <v>0.20699999999999999</v>
      </c>
      <c r="D35" s="336">
        <v>0.21</v>
      </c>
      <c r="E35" s="336">
        <v>0.20399999999999999</v>
      </c>
      <c r="F35" s="336">
        <v>0.18099999999999999</v>
      </c>
      <c r="Q35" s="147"/>
      <c r="V35" s="5"/>
    </row>
    <row r="36" spans="2:22" x14ac:dyDescent="0.25">
      <c r="Q36" s="147"/>
      <c r="V36" s="5"/>
    </row>
    <row r="42" spans="2:22" x14ac:dyDescent="0.25">
      <c r="B42" s="134"/>
      <c r="C42" s="134"/>
      <c r="D42" s="134"/>
      <c r="E42" s="134"/>
      <c r="F42" s="134"/>
      <c r="G42" s="134"/>
    </row>
    <row r="43" spans="2:22" ht="14.4" x14ac:dyDescent="0.3">
      <c r="B43" s="113"/>
      <c r="C43" s="113"/>
      <c r="D43" s="242"/>
      <c r="E43" s="242"/>
      <c r="F43" s="242"/>
      <c r="G43" s="134"/>
    </row>
    <row r="44" spans="2:22" ht="14.4" x14ac:dyDescent="0.3">
      <c r="B44" s="113"/>
      <c r="C44" s="113"/>
      <c r="D44" s="243"/>
      <c r="E44" s="243"/>
      <c r="F44" s="243"/>
      <c r="G44" s="134"/>
    </row>
    <row r="45" spans="2:22" ht="14.4" x14ac:dyDescent="0.3">
      <c r="B45" s="113"/>
      <c r="C45" s="113"/>
      <c r="D45" s="243"/>
      <c r="E45" s="243"/>
      <c r="F45" s="243"/>
      <c r="G45" s="134"/>
    </row>
    <row r="46" spans="2:22" ht="14.4" x14ac:dyDescent="0.3">
      <c r="B46" s="113"/>
      <c r="C46" s="113"/>
      <c r="D46" s="243"/>
      <c r="E46" s="243"/>
      <c r="F46" s="243"/>
      <c r="G46" s="134"/>
    </row>
    <row r="47" spans="2:22" ht="14.4" x14ac:dyDescent="0.3">
      <c r="B47" s="113"/>
      <c r="C47" s="113"/>
      <c r="D47" s="243"/>
      <c r="E47" s="243"/>
      <c r="F47" s="243"/>
      <c r="G47" s="134"/>
    </row>
    <row r="48" spans="2:22" ht="14.4" x14ac:dyDescent="0.3">
      <c r="B48" s="113"/>
      <c r="C48" s="113"/>
      <c r="D48" s="243"/>
      <c r="E48" s="243"/>
      <c r="F48" s="243"/>
      <c r="G48" s="134"/>
    </row>
    <row r="49" spans="2:7" ht="14.4" x14ac:dyDescent="0.3">
      <c r="B49" s="113"/>
      <c r="C49" s="113"/>
      <c r="D49" s="113"/>
      <c r="E49" s="113"/>
      <c r="F49" s="113"/>
      <c r="G49" s="134"/>
    </row>
    <row r="50" spans="2:7" ht="14.4" x14ac:dyDescent="0.3">
      <c r="B50" s="113"/>
      <c r="C50" s="113"/>
      <c r="D50" s="243"/>
      <c r="E50" s="243"/>
      <c r="F50" s="243"/>
      <c r="G50" s="134"/>
    </row>
    <row r="51" spans="2:7" ht="14.4" x14ac:dyDescent="0.3">
      <c r="B51" s="113"/>
      <c r="C51" s="113"/>
      <c r="D51" s="244"/>
      <c r="E51" s="244"/>
      <c r="F51" s="244"/>
      <c r="G51" s="134"/>
    </row>
    <row r="52" spans="2:7" ht="14.4" x14ac:dyDescent="0.3">
      <c r="B52" s="113"/>
      <c r="C52" s="113"/>
      <c r="D52" s="245"/>
      <c r="E52" s="245"/>
      <c r="F52" s="245"/>
      <c r="G52" s="134"/>
    </row>
    <row r="53" spans="2:7" ht="14.4" x14ac:dyDescent="0.3">
      <c r="B53" s="113"/>
      <c r="C53" s="113"/>
      <c r="D53" s="113"/>
      <c r="E53" s="113"/>
      <c r="F53" s="113"/>
      <c r="G53" s="134"/>
    </row>
    <row r="54" spans="2:7" ht="14.4" x14ac:dyDescent="0.3">
      <c r="B54" s="113"/>
      <c r="C54" s="113"/>
      <c r="D54" s="113"/>
      <c r="E54" s="113"/>
      <c r="F54" s="113"/>
      <c r="G54" s="134"/>
    </row>
    <row r="55" spans="2:7" ht="14.4" x14ac:dyDescent="0.3">
      <c r="B55" s="1056"/>
      <c r="C55" s="113"/>
      <c r="D55" s="242"/>
      <c r="E55" s="242"/>
      <c r="F55" s="242"/>
      <c r="G55" s="134"/>
    </row>
    <row r="56" spans="2:7" ht="14.4" x14ac:dyDescent="0.3">
      <c r="B56" s="1056"/>
      <c r="C56" s="113"/>
      <c r="D56" s="243"/>
      <c r="E56" s="243"/>
      <c r="F56" s="243"/>
      <c r="G56" s="134"/>
    </row>
    <row r="57" spans="2:7" ht="14.4" x14ac:dyDescent="0.3">
      <c r="B57" s="1056"/>
      <c r="C57" s="113"/>
      <c r="D57" s="243"/>
      <c r="E57" s="243"/>
      <c r="F57" s="243"/>
      <c r="G57" s="134"/>
    </row>
    <row r="58" spans="2:7" ht="14.4" x14ac:dyDescent="0.3">
      <c r="B58" s="1056"/>
      <c r="C58" s="113"/>
      <c r="D58" s="243"/>
      <c r="E58" s="243"/>
      <c r="F58" s="243"/>
      <c r="G58" s="134"/>
    </row>
    <row r="59" spans="2:7" x14ac:dyDescent="0.25">
      <c r="B59" s="134"/>
      <c r="C59" s="134"/>
      <c r="D59" s="134"/>
      <c r="E59" s="134"/>
      <c r="F59" s="134"/>
      <c r="G59" s="134"/>
    </row>
    <row r="60" spans="2:7" x14ac:dyDescent="0.25">
      <c r="B60" s="134"/>
      <c r="C60" s="134"/>
      <c r="D60" s="134"/>
      <c r="E60" s="134"/>
      <c r="F60" s="134"/>
      <c r="G60" s="134"/>
    </row>
  </sheetData>
  <mergeCells count="2">
    <mergeCell ref="B55:B58"/>
    <mergeCell ref="B1:J1"/>
  </mergeCells>
  <hyperlinks>
    <hyperlink ref="A1" location="sommaire!A1" display="Retour menu"/>
    <hyperlink ref="C7" r:id="rId1"/>
  </hyperlinks>
  <pageMargins left="0.39370078740157483" right="0.39370078740157483" top="3.582677165354331" bottom="0.39370078740157483" header="3.5039370078740157" footer="0.19685039370078741"/>
  <pageSetup paperSize="9" scale="54" orientation="landscape" r:id="rId2"/>
  <colBreaks count="1" manualBreakCount="1">
    <brk id="7" max="1048575" man="1"/>
  </colBreaks>
  <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2">
    <tabColor rgb="FF1F27D1"/>
  </sheetPr>
  <dimension ref="A1:K41"/>
  <sheetViews>
    <sheetView showGridLines="0" zoomScaleNormal="100" zoomScaleSheetLayoutView="100" workbookViewId="0"/>
  </sheetViews>
  <sheetFormatPr baseColWidth="10" defaultRowHeight="13.2" x14ac:dyDescent="0.25"/>
  <cols>
    <col min="1" max="1" width="7.44140625" style="8" customWidth="1"/>
    <col min="2" max="2" width="32.33203125" style="8" bestFit="1" customWidth="1"/>
    <col min="3" max="7" width="11.44140625" style="8"/>
    <col min="8" max="11" width="12" style="8" customWidth="1"/>
    <col min="12" max="263" width="11.44140625" style="8"/>
    <col min="264" max="264" width="10.33203125" style="8" customWidth="1"/>
    <col min="265" max="519" width="11.44140625" style="8"/>
    <col min="520" max="520" width="10.33203125" style="8" customWidth="1"/>
    <col min="521" max="775" width="11.44140625" style="8"/>
    <col min="776" max="776" width="10.33203125" style="8" customWidth="1"/>
    <col min="777" max="1031" width="11.44140625" style="8"/>
    <col min="1032" max="1032" width="10.33203125" style="8" customWidth="1"/>
    <col min="1033" max="1287" width="11.44140625" style="8"/>
    <col min="1288" max="1288" width="10.33203125" style="8" customWidth="1"/>
    <col min="1289" max="1543" width="11.44140625" style="8"/>
    <col min="1544" max="1544" width="10.33203125" style="8" customWidth="1"/>
    <col min="1545" max="1799" width="11.44140625" style="8"/>
    <col min="1800" max="1800" width="10.33203125" style="8" customWidth="1"/>
    <col min="1801" max="2055" width="11.44140625" style="8"/>
    <col min="2056" max="2056" width="10.33203125" style="8" customWidth="1"/>
    <col min="2057" max="2311" width="11.44140625" style="8"/>
    <col min="2312" max="2312" width="10.33203125" style="8" customWidth="1"/>
    <col min="2313" max="2567" width="11.44140625" style="8"/>
    <col min="2568" max="2568" width="10.33203125" style="8" customWidth="1"/>
    <col min="2569" max="2823" width="11.44140625" style="8"/>
    <col min="2824" max="2824" width="10.33203125" style="8" customWidth="1"/>
    <col min="2825" max="3079" width="11.44140625" style="8"/>
    <col min="3080" max="3080" width="10.33203125" style="8" customWidth="1"/>
    <col min="3081" max="3335" width="11.44140625" style="8"/>
    <col min="3336" max="3336" width="10.33203125" style="8" customWidth="1"/>
    <col min="3337" max="3591" width="11.44140625" style="8"/>
    <col min="3592" max="3592" width="10.33203125" style="8" customWidth="1"/>
    <col min="3593" max="3847" width="11.44140625" style="8"/>
    <col min="3848" max="3848" width="10.33203125" style="8" customWidth="1"/>
    <col min="3849" max="4103" width="11.44140625" style="8"/>
    <col min="4104" max="4104" width="10.33203125" style="8" customWidth="1"/>
    <col min="4105" max="4359" width="11.44140625" style="8"/>
    <col min="4360" max="4360" width="10.33203125" style="8" customWidth="1"/>
    <col min="4361" max="4615" width="11.44140625" style="8"/>
    <col min="4616" max="4616" width="10.33203125" style="8" customWidth="1"/>
    <col min="4617" max="4871" width="11.44140625" style="8"/>
    <col min="4872" max="4872" width="10.33203125" style="8" customWidth="1"/>
    <col min="4873" max="5127" width="11.44140625" style="8"/>
    <col min="5128" max="5128" width="10.33203125" style="8" customWidth="1"/>
    <col min="5129" max="5383" width="11.44140625" style="8"/>
    <col min="5384" max="5384" width="10.33203125" style="8" customWidth="1"/>
    <col min="5385" max="5639" width="11.44140625" style="8"/>
    <col min="5640" max="5640" width="10.33203125" style="8" customWidth="1"/>
    <col min="5641" max="5895" width="11.44140625" style="8"/>
    <col min="5896" max="5896" width="10.33203125" style="8" customWidth="1"/>
    <col min="5897" max="6151" width="11.44140625" style="8"/>
    <col min="6152" max="6152" width="10.33203125" style="8" customWidth="1"/>
    <col min="6153" max="6407" width="11.44140625" style="8"/>
    <col min="6408" max="6408" width="10.33203125" style="8" customWidth="1"/>
    <col min="6409" max="6663" width="11.44140625" style="8"/>
    <col min="6664" max="6664" width="10.33203125" style="8" customWidth="1"/>
    <col min="6665" max="6919" width="11.44140625" style="8"/>
    <col min="6920" max="6920" width="10.33203125" style="8" customWidth="1"/>
    <col min="6921" max="7175" width="11.44140625" style="8"/>
    <col min="7176" max="7176" width="10.33203125" style="8" customWidth="1"/>
    <col min="7177" max="7431" width="11.44140625" style="8"/>
    <col min="7432" max="7432" width="10.33203125" style="8" customWidth="1"/>
    <col min="7433" max="7687" width="11.44140625" style="8"/>
    <col min="7688" max="7688" width="10.33203125" style="8" customWidth="1"/>
    <col min="7689" max="7943" width="11.44140625" style="8"/>
    <col min="7944" max="7944" width="10.33203125" style="8" customWidth="1"/>
    <col min="7945" max="8199" width="11.44140625" style="8"/>
    <col min="8200" max="8200" width="10.33203125" style="8" customWidth="1"/>
    <col min="8201" max="8455" width="11.44140625" style="8"/>
    <col min="8456" max="8456" width="10.33203125" style="8" customWidth="1"/>
    <col min="8457" max="8711" width="11.44140625" style="8"/>
    <col min="8712" max="8712" width="10.33203125" style="8" customWidth="1"/>
    <col min="8713" max="8967" width="11.44140625" style="8"/>
    <col min="8968" max="8968" width="10.33203125" style="8" customWidth="1"/>
    <col min="8969" max="9223" width="11.44140625" style="8"/>
    <col min="9224" max="9224" width="10.33203125" style="8" customWidth="1"/>
    <col min="9225" max="9479" width="11.44140625" style="8"/>
    <col min="9480" max="9480" width="10.33203125" style="8" customWidth="1"/>
    <col min="9481" max="9735" width="11.44140625" style="8"/>
    <col min="9736" max="9736" width="10.33203125" style="8" customWidth="1"/>
    <col min="9737" max="9991" width="11.44140625" style="8"/>
    <col min="9992" max="9992" width="10.33203125" style="8" customWidth="1"/>
    <col min="9993" max="10247" width="11.44140625" style="8"/>
    <col min="10248" max="10248" width="10.33203125" style="8" customWidth="1"/>
    <col min="10249" max="10503" width="11.44140625" style="8"/>
    <col min="10504" max="10504" width="10.33203125" style="8" customWidth="1"/>
    <col min="10505" max="10759" width="11.44140625" style="8"/>
    <col min="10760" max="10760" width="10.33203125" style="8" customWidth="1"/>
    <col min="10761" max="11015" width="11.44140625" style="8"/>
    <col min="11016" max="11016" width="10.33203125" style="8" customWidth="1"/>
    <col min="11017" max="11271" width="11.44140625" style="8"/>
    <col min="11272" max="11272" width="10.33203125" style="8" customWidth="1"/>
    <col min="11273" max="11527" width="11.44140625" style="8"/>
    <col min="11528" max="11528" width="10.33203125" style="8" customWidth="1"/>
    <col min="11529" max="11783" width="11.44140625" style="8"/>
    <col min="11784" max="11784" width="10.33203125" style="8" customWidth="1"/>
    <col min="11785" max="12039" width="11.44140625" style="8"/>
    <col min="12040" max="12040" width="10.33203125" style="8" customWidth="1"/>
    <col min="12041" max="12295" width="11.44140625" style="8"/>
    <col min="12296" max="12296" width="10.33203125" style="8" customWidth="1"/>
    <col min="12297" max="12551" width="11.44140625" style="8"/>
    <col min="12552" max="12552" width="10.33203125" style="8" customWidth="1"/>
    <col min="12553" max="12807" width="11.44140625" style="8"/>
    <col min="12808" max="12808" width="10.33203125" style="8" customWidth="1"/>
    <col min="12809" max="13063" width="11.44140625" style="8"/>
    <col min="13064" max="13064" width="10.33203125" style="8" customWidth="1"/>
    <col min="13065" max="13319" width="11.44140625" style="8"/>
    <col min="13320" max="13320" width="10.33203125" style="8" customWidth="1"/>
    <col min="13321" max="13575" width="11.44140625" style="8"/>
    <col min="13576" max="13576" width="10.33203125" style="8" customWidth="1"/>
    <col min="13577" max="13831" width="11.44140625" style="8"/>
    <col min="13832" max="13832" width="10.33203125" style="8" customWidth="1"/>
    <col min="13833" max="14087" width="11.44140625" style="8"/>
    <col min="14088" max="14088" width="10.33203125" style="8" customWidth="1"/>
    <col min="14089" max="14343" width="11.44140625" style="8"/>
    <col min="14344" max="14344" width="10.33203125" style="8" customWidth="1"/>
    <col min="14345" max="14599" width="11.44140625" style="8"/>
    <col min="14600" max="14600" width="10.33203125" style="8" customWidth="1"/>
    <col min="14601" max="14855" width="11.44140625" style="8"/>
    <col min="14856" max="14856" width="10.33203125" style="8" customWidth="1"/>
    <col min="14857" max="15111" width="11.44140625" style="8"/>
    <col min="15112" max="15112" width="10.33203125" style="8" customWidth="1"/>
    <col min="15113" max="15367" width="11.44140625" style="8"/>
    <col min="15368" max="15368" width="10.33203125" style="8" customWidth="1"/>
    <col min="15369" max="15623" width="11.44140625" style="8"/>
    <col min="15624" max="15624" width="10.33203125" style="8" customWidth="1"/>
    <col min="15625" max="15879" width="11.44140625" style="8"/>
    <col min="15880" max="15880" width="10.33203125" style="8" customWidth="1"/>
    <col min="15881" max="16135" width="11.44140625" style="8"/>
    <col min="16136" max="16136" width="10.33203125" style="8" customWidth="1"/>
    <col min="16137" max="16384" width="11.44140625" style="8"/>
  </cols>
  <sheetData>
    <row r="1" spans="1:11" ht="25.2" customHeight="1" thickBot="1" x14ac:dyDescent="0.3">
      <c r="A1" s="263" t="s">
        <v>242</v>
      </c>
      <c r="B1" s="1060" t="s">
        <v>285</v>
      </c>
      <c r="C1" s="1061"/>
      <c r="D1" s="1061"/>
      <c r="E1" s="1061"/>
      <c r="F1" s="1061"/>
      <c r="G1" s="1061"/>
      <c r="H1" s="1061"/>
      <c r="I1" s="1061"/>
      <c r="J1" s="1062"/>
    </row>
    <row r="2" spans="1:11" ht="13.95" x14ac:dyDescent="0.25">
      <c r="A2" s="7"/>
      <c r="B2" s="11"/>
    </row>
    <row r="3" spans="1:11" x14ac:dyDescent="0.25">
      <c r="B3" s="8" t="s">
        <v>76</v>
      </c>
      <c r="C3" s="8" t="s">
        <v>80</v>
      </c>
    </row>
    <row r="4" spans="1:11" x14ac:dyDescent="0.25">
      <c r="B4" s="12"/>
      <c r="C4" s="109" t="s">
        <v>66</v>
      </c>
    </row>
    <row r="5" spans="1:11" x14ac:dyDescent="0.25">
      <c r="B5" s="12"/>
      <c r="C5" s="109" t="s">
        <v>266</v>
      </c>
    </row>
    <row r="6" spans="1:11" x14ac:dyDescent="0.25">
      <c r="C6" s="8" t="s">
        <v>67</v>
      </c>
    </row>
    <row r="7" spans="1:11" x14ac:dyDescent="0.25">
      <c r="C7" s="104" t="s">
        <v>798</v>
      </c>
    </row>
    <row r="8" spans="1:11" ht="9" customHeight="1" x14ac:dyDescent="0.25"/>
    <row r="9" spans="1:11" x14ac:dyDescent="0.25">
      <c r="B9" s="8" t="s">
        <v>79</v>
      </c>
      <c r="C9" s="8" t="s">
        <v>70</v>
      </c>
    </row>
    <row r="10" spans="1:11" x14ac:dyDescent="0.25">
      <c r="B10" s="8" t="s">
        <v>77</v>
      </c>
      <c r="C10" s="8" t="s">
        <v>19</v>
      </c>
    </row>
    <row r="11" spans="1:11" ht="12.75" x14ac:dyDescent="0.2">
      <c r="A11" s="152"/>
      <c r="B11" s="152"/>
      <c r="C11" s="152"/>
      <c r="D11" s="152"/>
      <c r="E11" s="152"/>
      <c r="F11" s="152"/>
      <c r="G11" s="152"/>
      <c r="H11" s="152"/>
      <c r="I11" s="152"/>
      <c r="J11" s="152"/>
      <c r="K11" s="152"/>
    </row>
    <row r="12" spans="1:11" ht="12.75" x14ac:dyDescent="0.2">
      <c r="A12" s="152"/>
      <c r="B12" s="152"/>
      <c r="C12" s="152"/>
      <c r="D12" s="152"/>
      <c r="E12" s="152"/>
      <c r="F12" s="152"/>
      <c r="G12" s="152"/>
      <c r="H12" s="152"/>
      <c r="I12" s="152"/>
      <c r="J12" s="152"/>
      <c r="K12" s="152"/>
    </row>
    <row r="13" spans="1:11" x14ac:dyDescent="0.25">
      <c r="A13" s="152"/>
      <c r="B13" s="152"/>
      <c r="C13" s="152"/>
      <c r="D13" s="152"/>
      <c r="E13" s="152"/>
      <c r="F13" s="152"/>
      <c r="G13" s="152"/>
      <c r="H13" s="152"/>
      <c r="I13" s="152"/>
      <c r="J13" s="152"/>
      <c r="K13" s="152"/>
    </row>
    <row r="14" spans="1:11" x14ac:dyDescent="0.25">
      <c r="A14" s="152"/>
      <c r="B14" s="152"/>
      <c r="C14" s="152"/>
      <c r="D14" s="152"/>
      <c r="E14" s="152"/>
      <c r="F14" s="152"/>
      <c r="G14" s="152"/>
      <c r="H14" s="152"/>
    </row>
    <row r="15" spans="1:11" x14ac:dyDescent="0.25">
      <c r="A15" s="152"/>
      <c r="B15" s="152"/>
      <c r="C15" s="152"/>
      <c r="D15" s="152"/>
      <c r="E15" s="152"/>
      <c r="F15" s="152"/>
      <c r="G15" s="152"/>
      <c r="H15" s="152"/>
    </row>
    <row r="16" spans="1:11" x14ac:dyDescent="0.25">
      <c r="A16" s="152"/>
      <c r="B16" s="152"/>
      <c r="C16" s="152"/>
      <c r="D16" s="152"/>
      <c r="E16" s="152"/>
      <c r="F16" s="152"/>
      <c r="G16" s="152"/>
      <c r="H16" s="152"/>
    </row>
    <row r="17" spans="1:8" x14ac:dyDescent="0.25">
      <c r="A17" s="152"/>
      <c r="B17" s="152"/>
      <c r="C17" s="152"/>
      <c r="D17" s="152"/>
      <c r="E17" s="152"/>
      <c r="F17" s="152"/>
      <c r="G17" s="152"/>
      <c r="H17" s="152"/>
    </row>
    <row r="18" spans="1:8" x14ac:dyDescent="0.25">
      <c r="A18" s="152"/>
      <c r="B18" s="152"/>
      <c r="C18" s="152"/>
      <c r="D18" s="152"/>
      <c r="E18" s="152"/>
      <c r="F18" s="152"/>
      <c r="G18" s="152"/>
      <c r="H18" s="152"/>
    </row>
    <row r="19" spans="1:8" x14ac:dyDescent="0.25">
      <c r="A19" s="152"/>
      <c r="B19" s="152"/>
      <c r="C19" s="152"/>
      <c r="D19" s="152"/>
      <c r="E19" s="152"/>
      <c r="F19" s="152"/>
      <c r="G19" s="152"/>
      <c r="H19" s="152"/>
    </row>
    <row r="20" spans="1:8" x14ac:dyDescent="0.25">
      <c r="A20" s="152"/>
      <c r="B20" s="152"/>
      <c r="C20" s="152"/>
      <c r="D20" s="152"/>
      <c r="E20" s="152"/>
      <c r="F20" s="152"/>
      <c r="G20" s="152"/>
      <c r="H20" s="152"/>
    </row>
    <row r="21" spans="1:8" x14ac:dyDescent="0.25">
      <c r="A21" s="152"/>
      <c r="B21" s="152"/>
      <c r="C21" s="152"/>
      <c r="D21" s="152"/>
      <c r="E21" s="152"/>
      <c r="F21" s="152"/>
      <c r="G21" s="152"/>
      <c r="H21" s="152"/>
    </row>
    <row r="22" spans="1:8" x14ac:dyDescent="0.25">
      <c r="A22" s="152"/>
      <c r="B22" s="152"/>
      <c r="C22" s="152"/>
      <c r="D22" s="152"/>
      <c r="E22" s="152"/>
      <c r="F22" s="152"/>
      <c r="G22" s="152"/>
      <c r="H22" s="152"/>
    </row>
    <row r="23" spans="1:8" x14ac:dyDescent="0.25">
      <c r="A23" s="152"/>
      <c r="B23" s="152"/>
      <c r="C23" s="152"/>
      <c r="D23" s="152"/>
      <c r="E23" s="152"/>
      <c r="F23" s="152"/>
      <c r="G23" s="152"/>
      <c r="H23" s="152"/>
    </row>
    <row r="24" spans="1:8" x14ac:dyDescent="0.25">
      <c r="A24" s="152"/>
      <c r="B24" s="152"/>
      <c r="C24" s="152"/>
      <c r="D24" s="152"/>
      <c r="E24" s="152"/>
      <c r="F24" s="152"/>
      <c r="G24" s="152"/>
      <c r="H24" s="152"/>
    </row>
    <row r="25" spans="1:8" x14ac:dyDescent="0.25">
      <c r="A25" s="152"/>
      <c r="B25" s="152"/>
      <c r="C25" s="152"/>
      <c r="D25" s="152"/>
      <c r="E25" s="152"/>
      <c r="F25" s="152"/>
      <c r="G25" s="152"/>
      <c r="H25" s="152"/>
    </row>
    <row r="26" spans="1:8" x14ac:dyDescent="0.25">
      <c r="A26" s="152"/>
      <c r="B26" s="152"/>
      <c r="C26" s="152"/>
      <c r="D26" s="152"/>
      <c r="E26" s="152"/>
      <c r="F26" s="152"/>
      <c r="G26" s="152"/>
      <c r="H26" s="152"/>
    </row>
    <row r="27" spans="1:8" x14ac:dyDescent="0.25">
      <c r="A27" s="152"/>
      <c r="B27" s="152"/>
      <c r="C27" s="152"/>
      <c r="D27" s="152"/>
      <c r="E27" s="152"/>
      <c r="F27" s="152"/>
      <c r="G27" s="152"/>
      <c r="H27" s="152"/>
    </row>
    <row r="28" spans="1:8" x14ac:dyDescent="0.25">
      <c r="A28" s="152"/>
      <c r="B28" s="152"/>
      <c r="C28" s="152"/>
      <c r="D28" s="152"/>
      <c r="E28" s="152"/>
      <c r="F28" s="152"/>
      <c r="G28" s="152"/>
      <c r="H28" s="152"/>
    </row>
    <row r="29" spans="1:8" x14ac:dyDescent="0.25">
      <c r="A29" s="152"/>
      <c r="B29" s="152"/>
      <c r="C29" s="152"/>
      <c r="D29" s="152"/>
      <c r="E29" s="152"/>
      <c r="F29" s="152"/>
      <c r="G29" s="152"/>
      <c r="H29" s="152"/>
    </row>
    <row r="30" spans="1:8" x14ac:dyDescent="0.25">
      <c r="A30" s="152"/>
      <c r="B30" s="152"/>
      <c r="C30" s="152"/>
      <c r="D30" s="152"/>
      <c r="E30" s="152"/>
      <c r="F30" s="152"/>
      <c r="G30" s="152"/>
      <c r="H30" s="152"/>
    </row>
    <row r="31" spans="1:8" x14ac:dyDescent="0.25">
      <c r="A31" s="152"/>
      <c r="B31" s="152"/>
      <c r="C31" s="152"/>
      <c r="D31" s="152"/>
      <c r="E31" s="152"/>
      <c r="F31" s="152"/>
      <c r="G31" s="152"/>
      <c r="H31" s="152"/>
    </row>
    <row r="32" spans="1:8" x14ac:dyDescent="0.25">
      <c r="A32" s="152"/>
      <c r="B32" s="152"/>
      <c r="C32" s="152"/>
      <c r="D32" s="152"/>
      <c r="E32" s="152"/>
      <c r="F32" s="152"/>
      <c r="G32" s="152"/>
      <c r="H32" s="152"/>
    </row>
    <row r="33" spans="1:11" x14ac:dyDescent="0.25">
      <c r="A33" s="152"/>
      <c r="B33" s="152"/>
      <c r="C33" s="152"/>
      <c r="D33" s="152"/>
      <c r="E33" s="152"/>
      <c r="F33" s="152"/>
      <c r="G33" s="152"/>
      <c r="H33" s="152"/>
      <c r="I33" s="152"/>
      <c r="J33" s="152"/>
      <c r="K33" s="152"/>
    </row>
    <row r="34" spans="1:11" ht="13.8" thickBot="1" x14ac:dyDescent="0.3"/>
    <row r="35" spans="1:11" s="58" customFormat="1" ht="10.8" thickBot="1" x14ac:dyDescent="0.25">
      <c r="B35" s="385" t="s">
        <v>3</v>
      </c>
      <c r="C35" s="386">
        <v>39082</v>
      </c>
      <c r="D35" s="386">
        <v>39447</v>
      </c>
      <c r="E35" s="386">
        <v>39783</v>
      </c>
      <c r="F35" s="386">
        <v>40178</v>
      </c>
      <c r="G35" s="386">
        <v>40543</v>
      </c>
      <c r="H35" s="387">
        <v>40908</v>
      </c>
      <c r="I35" s="387">
        <v>41274</v>
      </c>
      <c r="J35" s="387">
        <v>41639</v>
      </c>
      <c r="K35" s="388">
        <v>42004</v>
      </c>
    </row>
    <row r="36" spans="1:11" s="60" customFormat="1" ht="10.199999999999999" x14ac:dyDescent="0.2">
      <c r="B36" s="247" t="s">
        <v>130</v>
      </c>
      <c r="C36" s="251">
        <v>1355.202</v>
      </c>
      <c r="D36" s="251">
        <v>1577.595</v>
      </c>
      <c r="E36" s="251">
        <v>1898.7159999999999</v>
      </c>
      <c r="F36" s="251">
        <v>1735.9349999999999</v>
      </c>
      <c r="G36" s="251">
        <v>1537.915</v>
      </c>
      <c r="H36" s="251">
        <v>1823.799</v>
      </c>
      <c r="I36" s="251">
        <v>1679.0550000000001</v>
      </c>
      <c r="J36" s="251">
        <v>1538.521</v>
      </c>
      <c r="K36" s="389">
        <v>1540.5129999999999</v>
      </c>
    </row>
    <row r="37" spans="1:11" s="60" customFormat="1" ht="10.199999999999999" x14ac:dyDescent="0.2">
      <c r="B37" s="248" t="s">
        <v>16</v>
      </c>
      <c r="C37" s="252">
        <v>1483.9079999999999</v>
      </c>
      <c r="D37" s="252">
        <v>1657.0989999999999</v>
      </c>
      <c r="E37" s="252">
        <v>1785.374</v>
      </c>
      <c r="F37" s="252">
        <v>1893.415</v>
      </c>
      <c r="G37" s="252">
        <v>2133</v>
      </c>
      <c r="H37" s="252">
        <v>2139.8049999999998</v>
      </c>
      <c r="I37" s="252">
        <v>2262.826</v>
      </c>
      <c r="J37" s="252">
        <v>2355.9830000000002</v>
      </c>
      <c r="K37" s="390">
        <v>2389.19</v>
      </c>
    </row>
    <row r="38" spans="1:11" s="60" customFormat="1" ht="10.199999999999999" x14ac:dyDescent="0.2">
      <c r="B38" s="248" t="s">
        <v>24</v>
      </c>
      <c r="C38" s="252">
        <v>2310.4549999999999</v>
      </c>
      <c r="D38" s="252">
        <v>2797.7460000000001</v>
      </c>
      <c r="E38" s="252">
        <v>2777.5680000000002</v>
      </c>
      <c r="F38" s="252">
        <v>2506.6550000000002</v>
      </c>
      <c r="G38" s="252">
        <v>2652.57</v>
      </c>
      <c r="H38" s="252">
        <v>2664.9</v>
      </c>
      <c r="I38" s="252">
        <v>2598.52</v>
      </c>
      <c r="J38" s="252">
        <v>2557.2460000000001</v>
      </c>
      <c r="K38" s="390">
        <v>2898.7930000000001</v>
      </c>
    </row>
    <row r="39" spans="1:11" s="60" customFormat="1" ht="10.199999999999999" x14ac:dyDescent="0.2">
      <c r="B39" s="248" t="s">
        <v>25</v>
      </c>
      <c r="C39" s="252">
        <v>455.79399999999998</v>
      </c>
      <c r="D39" s="252">
        <v>512.721</v>
      </c>
      <c r="E39" s="252">
        <v>613.42200000000003</v>
      </c>
      <c r="F39" s="252">
        <v>594.83600000000001</v>
      </c>
      <c r="G39" s="252">
        <v>621.06100000000004</v>
      </c>
      <c r="H39" s="252">
        <v>629.32399999999996</v>
      </c>
      <c r="I39" s="252">
        <v>600.40700000000004</v>
      </c>
      <c r="J39" s="252">
        <v>570.66800000000001</v>
      </c>
      <c r="K39" s="390">
        <v>593.07000000000005</v>
      </c>
    </row>
    <row r="40" spans="1:11" s="60" customFormat="1" ht="10.8" thickBot="1" x14ac:dyDescent="0.25">
      <c r="B40" s="253" t="s">
        <v>26</v>
      </c>
      <c r="C40" s="246">
        <v>435.24200000000002</v>
      </c>
      <c r="D40" s="246">
        <v>515.74400000000003</v>
      </c>
      <c r="E40" s="246">
        <v>587.26499999999999</v>
      </c>
      <c r="F40" s="246">
        <v>777.255</v>
      </c>
      <c r="G40" s="246">
        <v>885.44299999999998</v>
      </c>
      <c r="H40" s="246">
        <v>1091.125</v>
      </c>
      <c r="I40" s="246">
        <v>1249.3240000000001</v>
      </c>
      <c r="J40" s="246">
        <v>937.33900000000006</v>
      </c>
      <c r="K40" s="391">
        <v>1043.5619999999999</v>
      </c>
    </row>
    <row r="41" spans="1:11" s="68" customFormat="1" ht="10.8" thickBot="1" x14ac:dyDescent="0.25">
      <c r="B41" s="249" t="s">
        <v>53</v>
      </c>
      <c r="C41" s="250">
        <v>6040.6</v>
      </c>
      <c r="D41" s="250">
        <v>7060.9059999999999</v>
      </c>
      <c r="E41" s="250">
        <v>7662.3440000000001</v>
      </c>
      <c r="F41" s="250">
        <v>7508.0959999999995</v>
      </c>
      <c r="G41" s="250">
        <v>7829.9889999999996</v>
      </c>
      <c r="H41" s="250">
        <v>8348.9519999999993</v>
      </c>
      <c r="I41" s="250">
        <v>8390.1329999999998</v>
      </c>
      <c r="J41" s="250">
        <v>7959.7569999999996</v>
      </c>
      <c r="K41" s="392">
        <v>8465.1280000000006</v>
      </c>
    </row>
  </sheetData>
  <mergeCells count="1">
    <mergeCell ref="B1:J1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50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H18"/>
  <sheetViews>
    <sheetView zoomScale="85" zoomScaleNormal="85" workbookViewId="0"/>
  </sheetViews>
  <sheetFormatPr baseColWidth="10" defaultColWidth="11.5546875" defaultRowHeight="14.4" x14ac:dyDescent="0.3"/>
  <cols>
    <col min="1" max="1" width="7.44140625" style="235" customWidth="1"/>
    <col min="2" max="2" width="16.109375" style="235" customWidth="1"/>
    <col min="3" max="7" width="15.33203125" style="235" customWidth="1"/>
    <col min="8" max="10" width="14" style="235" customWidth="1"/>
    <col min="11" max="13" width="7" style="235" bestFit="1" customWidth="1"/>
    <col min="14" max="14" width="9" style="235" bestFit="1" customWidth="1"/>
    <col min="15" max="16384" width="11.5546875" style="235"/>
  </cols>
  <sheetData>
    <row r="1" spans="1:8" ht="25.2" customHeight="1" thickBot="1" x14ac:dyDescent="0.35">
      <c r="A1" s="263" t="s">
        <v>242</v>
      </c>
      <c r="B1" s="1043" t="s">
        <v>287</v>
      </c>
      <c r="C1" s="1044"/>
      <c r="D1" s="1044"/>
      <c r="E1" s="1044"/>
      <c r="F1" s="1044"/>
      <c r="G1" s="1045"/>
    </row>
    <row r="3" spans="1:8" s="8" customFormat="1" ht="13.2" x14ac:dyDescent="0.25">
      <c r="B3" s="8" t="s">
        <v>76</v>
      </c>
      <c r="C3" s="8" t="s">
        <v>801</v>
      </c>
    </row>
    <row r="4" spans="1:8" s="8" customFormat="1" ht="13.2" x14ac:dyDescent="0.25">
      <c r="B4" s="12"/>
      <c r="C4" s="109" t="s">
        <v>66</v>
      </c>
    </row>
    <row r="5" spans="1:8" s="8" customFormat="1" ht="13.2" x14ac:dyDescent="0.25">
      <c r="B5" s="12"/>
      <c r="C5" s="109" t="s">
        <v>266</v>
      </c>
    </row>
    <row r="6" spans="1:8" s="8" customFormat="1" ht="13.2" x14ac:dyDescent="0.25">
      <c r="C6" s="8" t="s">
        <v>67</v>
      </c>
    </row>
    <row r="7" spans="1:8" s="8" customFormat="1" ht="13.2" x14ac:dyDescent="0.25">
      <c r="C7" s="104" t="s">
        <v>798</v>
      </c>
    </row>
    <row r="8" spans="1:8" s="8" customFormat="1" ht="13.2" x14ac:dyDescent="0.25">
      <c r="B8" s="8" t="s">
        <v>79</v>
      </c>
      <c r="C8" s="8" t="s">
        <v>21</v>
      </c>
    </row>
    <row r="9" spans="1:8" s="8" customFormat="1" ht="13.2" x14ac:dyDescent="0.25">
      <c r="B9" s="8" t="s">
        <v>77</v>
      </c>
      <c r="C9" s="8" t="s">
        <v>19</v>
      </c>
    </row>
    <row r="10" spans="1:8" s="8" customFormat="1" ht="13.2" x14ac:dyDescent="0.25"/>
    <row r="11" spans="1:8" ht="15" thickBot="1" x14ac:dyDescent="0.35">
      <c r="B11" s="255" t="s">
        <v>202</v>
      </c>
      <c r="C11" s="255">
        <v>201012</v>
      </c>
      <c r="D11" s="255">
        <v>201112</v>
      </c>
      <c r="E11" s="255">
        <v>201212</v>
      </c>
      <c r="F11" s="255">
        <v>201312</v>
      </c>
      <c r="G11" s="255">
        <v>201412</v>
      </c>
    </row>
    <row r="12" spans="1:8" ht="15" x14ac:dyDescent="0.25">
      <c r="B12" s="672" t="s">
        <v>203</v>
      </c>
      <c r="C12" s="289">
        <v>0.13900000000000001</v>
      </c>
      <c r="D12" s="289">
        <v>0.129</v>
      </c>
      <c r="E12" s="289">
        <v>9.6000000000000002E-2</v>
      </c>
      <c r="F12" s="289">
        <v>0.08</v>
      </c>
      <c r="G12" s="290">
        <v>6.4000000000000001E-2</v>
      </c>
      <c r="H12" s="103"/>
    </row>
    <row r="13" spans="1:8" ht="15" x14ac:dyDescent="0.25">
      <c r="B13" s="673" t="s">
        <v>204</v>
      </c>
      <c r="C13" s="287">
        <v>0.253</v>
      </c>
      <c r="D13" s="287">
        <v>0.14799999999999999</v>
      </c>
      <c r="E13" s="287">
        <v>0.129</v>
      </c>
      <c r="F13" s="287">
        <v>0.108</v>
      </c>
      <c r="G13" s="288">
        <v>0.14199999999999999</v>
      </c>
      <c r="H13" s="103"/>
    </row>
    <row r="14" spans="1:8" ht="15" x14ac:dyDescent="0.25">
      <c r="B14" s="673" t="s">
        <v>205</v>
      </c>
      <c r="C14" s="287">
        <v>0.09</v>
      </c>
      <c r="D14" s="287">
        <v>6.2E-2</v>
      </c>
      <c r="E14" s="287">
        <v>7.4999999999999997E-2</v>
      </c>
      <c r="F14" s="287">
        <v>8.3000000000000004E-2</v>
      </c>
      <c r="G14" s="288">
        <v>8.5999999999999993E-2</v>
      </c>
      <c r="H14" s="103"/>
    </row>
    <row r="15" spans="1:8" ht="15" x14ac:dyDescent="0.25">
      <c r="B15" s="673" t="s">
        <v>206</v>
      </c>
      <c r="C15" s="287">
        <v>8.5000000000000006E-2</v>
      </c>
      <c r="D15" s="287">
        <v>8.3000000000000004E-2</v>
      </c>
      <c r="E15" s="287">
        <v>0.113</v>
      </c>
      <c r="F15" s="287">
        <v>0.11899999999999999</v>
      </c>
      <c r="G15" s="288">
        <v>0.126</v>
      </c>
      <c r="H15" s="103"/>
    </row>
    <row r="16" spans="1:8" x14ac:dyDescent="0.3">
      <c r="B16" s="673" t="s">
        <v>207</v>
      </c>
      <c r="C16" s="287">
        <v>0.25600000000000001</v>
      </c>
      <c r="D16" s="287">
        <v>0.29899999999999999</v>
      </c>
      <c r="E16" s="287">
        <v>0.316</v>
      </c>
      <c r="F16" s="287">
        <v>0.33100000000000002</v>
      </c>
      <c r="G16" s="288">
        <v>0.31900000000000001</v>
      </c>
      <c r="H16" s="103"/>
    </row>
    <row r="17" spans="2:8" x14ac:dyDescent="0.3">
      <c r="B17" s="673" t="s">
        <v>208</v>
      </c>
      <c r="C17" s="287">
        <v>0.17799999999999999</v>
      </c>
      <c r="D17" s="287">
        <v>0.27900000000000003</v>
      </c>
      <c r="E17" s="287">
        <v>0.27</v>
      </c>
      <c r="F17" s="287">
        <v>0.28000000000000003</v>
      </c>
      <c r="G17" s="288">
        <v>0.26400000000000001</v>
      </c>
      <c r="H17" s="103"/>
    </row>
    <row r="18" spans="2:8" ht="15" thickBot="1" x14ac:dyDescent="0.35">
      <c r="B18" s="674" t="s">
        <v>53</v>
      </c>
      <c r="C18" s="291">
        <v>1</v>
      </c>
      <c r="D18" s="291">
        <v>1</v>
      </c>
      <c r="E18" s="291">
        <v>1</v>
      </c>
      <c r="F18" s="291">
        <v>1</v>
      </c>
      <c r="G18" s="292">
        <v>1</v>
      </c>
    </row>
  </sheetData>
  <mergeCells count="1">
    <mergeCell ref="B1:G1"/>
  </mergeCells>
  <hyperlinks>
    <hyperlink ref="A1" location="sommaire!A1" display="Retour menu"/>
  </hyperlinks>
  <pageMargins left="0.70866141732283472" right="0.70866141732283472" top="0.74803149606299213" bottom="0.74803149606299213" header="0.31496062992125984" footer="0.31496062992125984"/>
  <pageSetup paperSize="9" scale="60" orientation="landscape" horizontalDpi="300" verticalDpi="300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27D1"/>
    <pageSetUpPr fitToPage="1"/>
  </sheetPr>
  <dimension ref="A1:Q95"/>
  <sheetViews>
    <sheetView showGridLines="0" zoomScale="70" zoomScaleNormal="70" workbookViewId="0"/>
  </sheetViews>
  <sheetFormatPr baseColWidth="10" defaultColWidth="11.44140625" defaultRowHeight="14.4" x14ac:dyDescent="0.3"/>
  <cols>
    <col min="1" max="1" width="7.44140625" style="235" customWidth="1"/>
    <col min="2" max="2" width="49.33203125" style="235" customWidth="1"/>
    <col min="3" max="3" width="11.109375" style="235" customWidth="1"/>
    <col min="4" max="4" width="9.44140625" style="235" customWidth="1"/>
    <col min="5" max="32" width="11.44140625" style="235" customWidth="1"/>
    <col min="33" max="53" width="11.44140625" style="235"/>
    <col min="54" max="54" width="11.44140625" style="235" customWidth="1"/>
    <col min="55" max="59" width="11.44140625" style="235"/>
    <col min="60" max="65" width="12.88671875" style="235" bestFit="1" customWidth="1"/>
    <col min="66" max="16384" width="11.44140625" style="235"/>
  </cols>
  <sheetData>
    <row r="1" spans="1:12" ht="25.2" customHeight="1" thickBot="1" x14ac:dyDescent="0.35">
      <c r="A1" s="263" t="s">
        <v>242</v>
      </c>
    </row>
    <row r="2" spans="1:12" ht="15" thickBot="1" x14ac:dyDescent="0.35">
      <c r="B2" s="1043" t="s">
        <v>289</v>
      </c>
      <c r="C2" s="1044"/>
      <c r="D2" s="1044"/>
      <c r="E2" s="1044"/>
      <c r="F2" s="1044"/>
      <c r="G2" s="1044"/>
      <c r="H2" s="1044"/>
      <c r="I2" s="1044"/>
      <c r="J2" s="1044"/>
      <c r="K2" s="1044"/>
      <c r="L2" s="1045"/>
    </row>
    <row r="3" spans="1:12" x14ac:dyDescent="0.3">
      <c r="B3" s="950"/>
      <c r="C3" s="950"/>
      <c r="D3" s="950"/>
      <c r="E3" s="950"/>
      <c r="F3" s="950"/>
      <c r="G3" s="950"/>
      <c r="H3" s="950"/>
      <c r="I3" s="950"/>
      <c r="J3" s="950"/>
      <c r="K3" s="950"/>
      <c r="L3" s="950"/>
    </row>
    <row r="4" spans="1:12" s="8" customFormat="1" ht="13.2" x14ac:dyDescent="0.25">
      <c r="B4" s="8" t="s">
        <v>76</v>
      </c>
      <c r="C4" s="8" t="s">
        <v>801</v>
      </c>
    </row>
    <row r="5" spans="1:12" s="8" customFormat="1" ht="13.2" x14ac:dyDescent="0.25">
      <c r="B5" s="12"/>
      <c r="C5" s="109" t="s">
        <v>66</v>
      </c>
    </row>
    <row r="6" spans="1:12" s="8" customFormat="1" ht="13.2" x14ac:dyDescent="0.25">
      <c r="B6" s="12"/>
      <c r="C6" s="109" t="s">
        <v>266</v>
      </c>
    </row>
    <row r="7" spans="1:12" s="8" customFormat="1" ht="13.2" x14ac:dyDescent="0.25">
      <c r="C7" s="8" t="s">
        <v>67</v>
      </c>
    </row>
    <row r="8" spans="1:12" s="8" customFormat="1" ht="13.2" x14ac:dyDescent="0.25">
      <c r="C8" s="104" t="s">
        <v>798</v>
      </c>
    </row>
    <row r="9" spans="1:12" s="8" customFormat="1" ht="13.2" x14ac:dyDescent="0.25">
      <c r="B9" s="8" t="s">
        <v>79</v>
      </c>
      <c r="C9" s="8" t="s">
        <v>21</v>
      </c>
    </row>
    <row r="10" spans="1:12" s="8" customFormat="1" ht="13.2" x14ac:dyDescent="0.25">
      <c r="B10" s="8" t="s">
        <v>77</v>
      </c>
      <c r="C10" s="8" t="s">
        <v>19</v>
      </c>
    </row>
    <row r="11" spans="1:12" s="8" customFormat="1" ht="13.2" x14ac:dyDescent="0.25"/>
    <row r="45" spans="2:12" ht="15" thickBot="1" x14ac:dyDescent="0.35"/>
    <row r="46" spans="2:12" ht="15" thickBot="1" x14ac:dyDescent="0.35">
      <c r="B46" s="1043" t="s">
        <v>290</v>
      </c>
      <c r="C46" s="1044"/>
      <c r="D46" s="1044"/>
      <c r="E46" s="1044"/>
      <c r="F46" s="1044"/>
      <c r="G46" s="1044"/>
      <c r="H46" s="1044"/>
      <c r="I46" s="1044"/>
      <c r="J46" s="1044"/>
      <c r="K46" s="1044"/>
      <c r="L46" s="1045"/>
    </row>
    <row r="82" spans="2:17" x14ac:dyDescent="0.3">
      <c r="B82" s="148"/>
      <c r="C82" s="113"/>
      <c r="D82" s="113"/>
      <c r="E82" s="113"/>
      <c r="F82" s="113"/>
      <c r="G82" s="113"/>
      <c r="H82" s="113"/>
      <c r="I82" s="113"/>
      <c r="K82" s="119"/>
      <c r="L82" s="119"/>
      <c r="M82" s="119"/>
      <c r="N82" s="119"/>
      <c r="O82" s="119"/>
    </row>
    <row r="83" spans="2:17" ht="15" thickBot="1" x14ac:dyDescent="0.35"/>
    <row r="84" spans="2:17" ht="15" thickBot="1" x14ac:dyDescent="0.35">
      <c r="B84" s="380" t="s">
        <v>193</v>
      </c>
      <c r="C84" s="381">
        <v>2000</v>
      </c>
      <c r="D84" s="382">
        <v>2001</v>
      </c>
      <c r="E84" s="382">
        <v>2002</v>
      </c>
      <c r="F84" s="382">
        <v>2003</v>
      </c>
      <c r="G84" s="382">
        <v>2004</v>
      </c>
      <c r="H84" s="382">
        <v>2005</v>
      </c>
      <c r="I84" s="383">
        <v>2006</v>
      </c>
      <c r="J84" s="382">
        <v>2007</v>
      </c>
      <c r="K84" s="382">
        <v>2008</v>
      </c>
      <c r="L84" s="382">
        <v>2009</v>
      </c>
      <c r="M84" s="382">
        <v>2010</v>
      </c>
      <c r="N84" s="382">
        <v>2011</v>
      </c>
      <c r="O84" s="382">
        <v>2012</v>
      </c>
      <c r="P84" s="382">
        <v>2013</v>
      </c>
      <c r="Q84" s="384">
        <v>2014</v>
      </c>
    </row>
    <row r="85" spans="2:17" s="304" customFormat="1" x14ac:dyDescent="0.3">
      <c r="B85" s="370" t="s">
        <v>187</v>
      </c>
      <c r="C85" s="371">
        <v>476.565</v>
      </c>
      <c r="D85" s="371">
        <v>544.30600000000004</v>
      </c>
      <c r="E85" s="371">
        <v>457.166</v>
      </c>
      <c r="F85" s="371">
        <v>454.423</v>
      </c>
      <c r="G85" s="371">
        <v>527.45500000000004</v>
      </c>
      <c r="H85" s="371">
        <v>760.572</v>
      </c>
      <c r="I85" s="371">
        <v>890.28</v>
      </c>
      <c r="J85" s="371">
        <v>1037.231</v>
      </c>
      <c r="K85" s="371">
        <v>1057.865</v>
      </c>
      <c r="L85" s="371">
        <v>950.09900000000005</v>
      </c>
      <c r="M85" s="371">
        <v>1110.8119999999999</v>
      </c>
      <c r="N85" s="371">
        <v>1279.9269999999999</v>
      </c>
      <c r="O85" s="371">
        <v>1060.163</v>
      </c>
      <c r="P85" s="371">
        <v>1087.83</v>
      </c>
      <c r="Q85" s="372">
        <v>1342.769</v>
      </c>
    </row>
    <row r="86" spans="2:17" s="304" customFormat="1" x14ac:dyDescent="0.3">
      <c r="B86" s="373" t="s">
        <v>188</v>
      </c>
      <c r="C86" s="305">
        <v>525.048</v>
      </c>
      <c r="D86" s="305">
        <v>613.73699999999997</v>
      </c>
      <c r="E86" s="305">
        <v>512.75099999999998</v>
      </c>
      <c r="F86" s="305">
        <v>495.89699999999999</v>
      </c>
      <c r="G86" s="305">
        <v>588.298</v>
      </c>
      <c r="H86" s="305">
        <v>845.02099999999996</v>
      </c>
      <c r="I86" s="305">
        <v>1012.636</v>
      </c>
      <c r="J86" s="305">
        <v>1153.74</v>
      </c>
      <c r="K86" s="305">
        <v>1151.537</v>
      </c>
      <c r="L86" s="305">
        <v>1043.8820000000001</v>
      </c>
      <c r="M86" s="305">
        <v>1175.5730000000001</v>
      </c>
      <c r="N86" s="305">
        <v>1206.9349999999999</v>
      </c>
      <c r="O86" s="305">
        <v>1037.9069999999999</v>
      </c>
      <c r="P86" s="305">
        <v>1054.8879999999999</v>
      </c>
      <c r="Q86" s="374">
        <v>1267.335</v>
      </c>
    </row>
    <row r="87" spans="2:17" s="304" customFormat="1" x14ac:dyDescent="0.3">
      <c r="B87" s="373" t="s">
        <v>114</v>
      </c>
      <c r="C87" s="303">
        <v>0.157</v>
      </c>
      <c r="D87" s="303">
        <v>0.16300000000000001</v>
      </c>
      <c r="E87" s="303">
        <v>0.13400000000000001</v>
      </c>
      <c r="F87" s="303">
        <v>0.129</v>
      </c>
      <c r="G87" s="303">
        <v>0.13500000000000001</v>
      </c>
      <c r="H87" s="303">
        <v>0.16</v>
      </c>
      <c r="I87" s="303">
        <v>0.16400000000000001</v>
      </c>
      <c r="J87" s="238">
        <v>0.16300000000000001</v>
      </c>
      <c r="K87" s="238">
        <v>0.155</v>
      </c>
      <c r="L87" s="238">
        <v>0.13800000000000001</v>
      </c>
      <c r="M87" s="238">
        <v>0.154</v>
      </c>
      <c r="N87" s="238">
        <v>0.16200000000000001</v>
      </c>
      <c r="O87" s="238">
        <v>0.14099999999999999</v>
      </c>
      <c r="P87" s="238">
        <v>0.14599999999999999</v>
      </c>
      <c r="Q87" s="375">
        <v>0.17100000000000001</v>
      </c>
    </row>
    <row r="88" spans="2:17" s="304" customFormat="1" ht="15" thickBot="1" x14ac:dyDescent="0.35">
      <c r="B88" s="376" t="s">
        <v>113</v>
      </c>
      <c r="C88" s="377">
        <v>0.17199999999999999</v>
      </c>
      <c r="D88" s="377">
        <v>0.183</v>
      </c>
      <c r="E88" s="377">
        <v>0.151</v>
      </c>
      <c r="F88" s="377">
        <v>0.14099999999999999</v>
      </c>
      <c r="G88" s="377">
        <v>0.15</v>
      </c>
      <c r="H88" s="377">
        <v>0.17799999999999999</v>
      </c>
      <c r="I88" s="377">
        <v>0.186</v>
      </c>
      <c r="J88" s="378">
        <v>0.18099999999999999</v>
      </c>
      <c r="K88" s="378">
        <v>0.16800000000000001</v>
      </c>
      <c r="L88" s="378">
        <v>0.152</v>
      </c>
      <c r="M88" s="378">
        <v>0.16300000000000001</v>
      </c>
      <c r="N88" s="378">
        <v>0.153</v>
      </c>
      <c r="O88" s="378">
        <v>0.13800000000000001</v>
      </c>
      <c r="P88" s="378">
        <v>0.14199999999999999</v>
      </c>
      <c r="Q88" s="379">
        <v>0.161</v>
      </c>
    </row>
    <row r="89" spans="2:17" ht="15.6" thickBot="1" x14ac:dyDescent="0.35">
      <c r="B89" s="362" t="s">
        <v>193</v>
      </c>
      <c r="C89" s="363">
        <v>36861</v>
      </c>
      <c r="D89" s="363">
        <v>37226</v>
      </c>
      <c r="E89" s="363">
        <v>37591</v>
      </c>
      <c r="F89" s="363">
        <v>37956</v>
      </c>
      <c r="G89" s="363">
        <v>38322</v>
      </c>
      <c r="H89" s="363">
        <v>38687</v>
      </c>
      <c r="I89" s="363">
        <v>39052</v>
      </c>
      <c r="J89" s="363">
        <v>39417</v>
      </c>
      <c r="K89" s="363">
        <v>39783</v>
      </c>
      <c r="L89" s="363">
        <v>40148</v>
      </c>
      <c r="M89" s="363">
        <v>40513</v>
      </c>
      <c r="N89" s="363">
        <v>40878</v>
      </c>
      <c r="O89" s="363">
        <v>41244</v>
      </c>
      <c r="P89" s="363">
        <v>41609</v>
      </c>
      <c r="Q89" s="364">
        <v>41974</v>
      </c>
    </row>
    <row r="90" spans="2:17" x14ac:dyDescent="0.3">
      <c r="B90" s="300" t="s">
        <v>194</v>
      </c>
      <c r="C90" s="368">
        <v>0.93100000000000005</v>
      </c>
      <c r="D90" s="368">
        <v>0.88100000000000001</v>
      </c>
      <c r="E90" s="368">
        <v>1.0489999999999999</v>
      </c>
      <c r="F90" s="368">
        <v>1.2629999999999999</v>
      </c>
      <c r="G90" s="368">
        <v>1.3620000000000001</v>
      </c>
      <c r="H90" s="368">
        <v>1.18</v>
      </c>
      <c r="I90" s="368">
        <v>1.3169999999999999</v>
      </c>
      <c r="J90" s="368">
        <v>1.472</v>
      </c>
      <c r="K90" s="368">
        <v>1.3919999999999999</v>
      </c>
      <c r="L90" s="368">
        <v>1.4410000000000001</v>
      </c>
      <c r="M90" s="368">
        <v>1.3360000000000001</v>
      </c>
      <c r="N90" s="368">
        <v>1.294</v>
      </c>
      <c r="O90" s="368">
        <v>1.319</v>
      </c>
      <c r="P90" s="368">
        <v>1.379</v>
      </c>
      <c r="Q90" s="369">
        <v>1.214</v>
      </c>
    </row>
    <row r="91" spans="2:17" x14ac:dyDescent="0.3">
      <c r="B91" s="301" t="s">
        <v>200</v>
      </c>
      <c r="C91" s="233">
        <v>1.075</v>
      </c>
      <c r="D91" s="233">
        <v>1.135</v>
      </c>
      <c r="E91" s="233">
        <v>0.95399999999999996</v>
      </c>
      <c r="F91" s="233">
        <v>0.79200000000000004</v>
      </c>
      <c r="G91" s="233">
        <v>0.73399999999999999</v>
      </c>
      <c r="H91" s="233">
        <v>0.84799999999999998</v>
      </c>
      <c r="I91" s="233">
        <v>0.75900000000000001</v>
      </c>
      <c r="J91" s="233">
        <v>0.67900000000000005</v>
      </c>
      <c r="K91" s="233">
        <v>0.71899999999999997</v>
      </c>
      <c r="L91" s="233">
        <v>0.69399999999999995</v>
      </c>
      <c r="M91" s="233">
        <v>0.748</v>
      </c>
      <c r="N91" s="233">
        <v>0.77300000000000002</v>
      </c>
      <c r="O91" s="233">
        <v>0.75800000000000001</v>
      </c>
      <c r="P91" s="233">
        <v>0.72499999999999998</v>
      </c>
      <c r="Q91" s="311">
        <v>0.82399999999999995</v>
      </c>
    </row>
    <row r="92" spans="2:17" x14ac:dyDescent="0.3">
      <c r="B92" s="301" t="s">
        <v>200</v>
      </c>
      <c r="C92" s="361"/>
      <c r="D92" s="361">
        <v>5.6000000000000001E-2</v>
      </c>
      <c r="E92" s="361">
        <v>-0.16</v>
      </c>
      <c r="F92" s="361">
        <v>-0.17</v>
      </c>
      <c r="G92" s="361">
        <v>-7.2999999999999995E-2</v>
      </c>
      <c r="H92" s="361">
        <v>0.155</v>
      </c>
      <c r="I92" s="361">
        <v>-0.104</v>
      </c>
      <c r="J92" s="361">
        <v>-0.105</v>
      </c>
      <c r="K92" s="361">
        <v>5.8000000000000003E-2</v>
      </c>
      <c r="L92" s="361">
        <v>-3.4000000000000002E-2</v>
      </c>
      <c r="M92" s="361">
        <v>7.8E-2</v>
      </c>
      <c r="N92" s="361">
        <v>3.3000000000000002E-2</v>
      </c>
      <c r="O92" s="361">
        <v>-1.9E-2</v>
      </c>
      <c r="P92" s="361">
        <v>-4.2999999999999997E-2</v>
      </c>
      <c r="Q92" s="365">
        <v>0.13600000000000001</v>
      </c>
    </row>
    <row r="93" spans="2:17" ht="15" thickBot="1" x14ac:dyDescent="0.35">
      <c r="B93" s="302" t="s">
        <v>201</v>
      </c>
      <c r="C93" s="366"/>
      <c r="D93" s="366">
        <v>0.156</v>
      </c>
      <c r="E93" s="366">
        <v>-0.16200000000000001</v>
      </c>
      <c r="F93" s="366">
        <v>-0.02</v>
      </c>
      <c r="G93" s="366">
        <v>0.17399999999999999</v>
      </c>
      <c r="H93" s="366">
        <v>0.439</v>
      </c>
      <c r="I93" s="366">
        <v>0.185</v>
      </c>
      <c r="J93" s="366">
        <v>0.151</v>
      </c>
      <c r="K93" s="366">
        <v>8.0000000000000002E-3</v>
      </c>
      <c r="L93" s="366">
        <v>-9.8000000000000004E-2</v>
      </c>
      <c r="M93" s="366">
        <v>0.14699999999999999</v>
      </c>
      <c r="N93" s="366">
        <v>8.7999999999999995E-2</v>
      </c>
      <c r="O93" s="366">
        <v>-0.156</v>
      </c>
      <c r="P93" s="366">
        <v>2.1000000000000001E-2</v>
      </c>
      <c r="Q93" s="367">
        <v>0.218</v>
      </c>
    </row>
    <row r="95" spans="2:17" x14ac:dyDescent="0.3">
      <c r="C95" s="349"/>
      <c r="D95" s="349"/>
      <c r="E95" s="349"/>
      <c r="F95" s="349"/>
      <c r="G95" s="349"/>
      <c r="H95" s="349"/>
      <c r="I95" s="349"/>
      <c r="J95" s="349"/>
      <c r="K95" s="349"/>
      <c r="L95" s="349"/>
      <c r="M95" s="349"/>
      <c r="N95" s="349"/>
      <c r="O95" s="349"/>
      <c r="P95" s="349"/>
      <c r="Q95" s="349"/>
    </row>
  </sheetData>
  <mergeCells count="2">
    <mergeCell ref="B2:L2"/>
    <mergeCell ref="B46:L46"/>
  </mergeCells>
  <hyperlinks>
    <hyperlink ref="A1" location="sommaire!A1" display="Retour menu"/>
  </hyperlinks>
  <pageMargins left="0.39370078740157483" right="0.39370078740157483" top="0.39370078740157483" bottom="0.95" header="0.19685039370078741" footer="0.19685039370078741"/>
  <pageSetup paperSize="9" scale="36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4">
    <tabColor rgb="FF1F27D1"/>
    <pageSetUpPr fitToPage="1"/>
  </sheetPr>
  <dimension ref="A1:AM29"/>
  <sheetViews>
    <sheetView showGridLines="0" zoomScale="70" zoomScaleNormal="70" zoomScaleSheetLayoutView="70" workbookViewId="0"/>
  </sheetViews>
  <sheetFormatPr baseColWidth="10" defaultColWidth="11.44140625" defaultRowHeight="13.2" x14ac:dyDescent="0.25"/>
  <cols>
    <col min="1" max="1" width="7.44140625" style="109" customWidth="1"/>
    <col min="2" max="2" width="30.6640625" style="109" customWidth="1"/>
    <col min="3" max="13" width="10.6640625" style="109" customWidth="1"/>
    <col min="14" max="16" width="12.44140625" style="109" bestFit="1" customWidth="1"/>
    <col min="17" max="27" width="11.44140625" style="109" customWidth="1"/>
    <col min="28" max="28" width="23.33203125" style="109" customWidth="1"/>
    <col min="29" max="30" width="11.44140625" style="109"/>
    <col min="31" max="31" width="11.44140625" style="109" customWidth="1"/>
    <col min="32" max="16384" width="11.44140625" style="109"/>
  </cols>
  <sheetData>
    <row r="1" spans="1:39" ht="25.2" customHeight="1" thickBot="1" x14ac:dyDescent="0.3">
      <c r="A1" s="263" t="s">
        <v>242</v>
      </c>
      <c r="B1" s="1063" t="s">
        <v>292</v>
      </c>
      <c r="C1" s="1064"/>
      <c r="D1" s="1064"/>
      <c r="E1" s="1064"/>
      <c r="F1" s="1064"/>
      <c r="G1" s="1064"/>
      <c r="H1" s="1064"/>
      <c r="I1" s="1064"/>
      <c r="J1" s="1064"/>
      <c r="K1" s="1065"/>
    </row>
    <row r="2" spans="1:39" ht="9" customHeight="1" x14ac:dyDescent="0.3">
      <c r="A2" s="131"/>
      <c r="B2" s="38"/>
      <c r="C2" s="38"/>
      <c r="D2" s="131"/>
      <c r="E2" s="131"/>
    </row>
    <row r="3" spans="1:39" ht="14.4" x14ac:dyDescent="0.3">
      <c r="B3" s="131" t="s">
        <v>76</v>
      </c>
      <c r="C3" s="131" t="s">
        <v>74</v>
      </c>
      <c r="D3" s="38"/>
      <c r="E3" s="131"/>
      <c r="F3" s="131"/>
    </row>
    <row r="4" spans="1:39" ht="14.4" x14ac:dyDescent="0.3">
      <c r="B4" s="116"/>
      <c r="C4" s="109" t="s">
        <v>66</v>
      </c>
      <c r="D4" s="38"/>
      <c r="E4" s="131"/>
      <c r="F4" s="131"/>
    </row>
    <row r="5" spans="1:39" ht="14.4" x14ac:dyDescent="0.3">
      <c r="B5" s="132"/>
      <c r="C5" s="109" t="s">
        <v>266</v>
      </c>
      <c r="D5" s="38"/>
      <c r="E5" s="131"/>
      <c r="F5" s="131"/>
    </row>
    <row r="6" spans="1:39" ht="14.4" x14ac:dyDescent="0.3">
      <c r="B6" s="131"/>
      <c r="C6" s="131" t="s">
        <v>67</v>
      </c>
      <c r="D6" s="38"/>
      <c r="E6" s="131"/>
      <c r="F6" s="131"/>
    </row>
    <row r="7" spans="1:39" ht="14.4" x14ac:dyDescent="0.3">
      <c r="B7" s="131"/>
      <c r="C7" s="104" t="s">
        <v>798</v>
      </c>
      <c r="D7" s="38"/>
      <c r="E7" s="131"/>
      <c r="F7" s="131"/>
    </row>
    <row r="8" spans="1:39" ht="14.4" x14ac:dyDescent="0.3">
      <c r="B8" s="131" t="s">
        <v>79</v>
      </c>
      <c r="C8" s="131" t="s">
        <v>70</v>
      </c>
      <c r="D8" s="38"/>
      <c r="E8" s="131"/>
      <c r="F8" s="131"/>
    </row>
    <row r="9" spans="1:39" ht="14.4" x14ac:dyDescent="0.3">
      <c r="B9" s="131" t="s">
        <v>77</v>
      </c>
      <c r="C9" s="131" t="s">
        <v>19</v>
      </c>
      <c r="D9" s="38"/>
      <c r="E9" s="131"/>
      <c r="F9" s="131"/>
    </row>
    <row r="10" spans="1:39" x14ac:dyDescent="0.25">
      <c r="D10" s="148"/>
      <c r="E10" s="148"/>
      <c r="F10" s="148"/>
      <c r="G10" s="148"/>
      <c r="H10" s="148"/>
      <c r="I10" s="148"/>
      <c r="J10" s="148"/>
      <c r="K10" s="148"/>
      <c r="L10" s="148"/>
      <c r="M10" s="148"/>
      <c r="AC10" s="175"/>
      <c r="AD10" s="176"/>
      <c r="AE10" s="176"/>
      <c r="AF10" s="176"/>
      <c r="AG10" s="176"/>
      <c r="AH10" s="176"/>
      <c r="AI10" s="176"/>
      <c r="AJ10" s="176"/>
      <c r="AK10" s="177"/>
      <c r="AL10" s="177"/>
      <c r="AM10" s="176"/>
    </row>
    <row r="11" spans="1:39" x14ac:dyDescent="0.25">
      <c r="B11" s="109" t="s">
        <v>57</v>
      </c>
      <c r="D11" s="148"/>
      <c r="E11" s="148"/>
      <c r="F11" s="148"/>
      <c r="G11" s="148"/>
      <c r="H11" s="148"/>
      <c r="I11" s="148"/>
      <c r="J11" s="148"/>
      <c r="K11" s="148"/>
      <c r="L11" s="148"/>
      <c r="M11" s="148"/>
      <c r="AC11" s="175"/>
      <c r="AD11" s="176"/>
      <c r="AE11" s="176"/>
      <c r="AF11" s="176"/>
      <c r="AG11" s="176"/>
      <c r="AH11" s="176"/>
      <c r="AI11" s="176"/>
      <c r="AJ11" s="176"/>
      <c r="AK11" s="177"/>
      <c r="AL11" s="177"/>
      <c r="AM11" s="176"/>
    </row>
    <row r="12" spans="1:39" x14ac:dyDescent="0.25">
      <c r="D12" s="148"/>
      <c r="E12" s="148"/>
      <c r="F12" s="148"/>
      <c r="G12" s="148"/>
      <c r="H12" s="148"/>
      <c r="I12" s="148"/>
      <c r="J12" s="148"/>
      <c r="K12" s="148"/>
      <c r="L12" s="148"/>
      <c r="M12" s="148"/>
      <c r="AC12" s="175"/>
      <c r="AD12" s="176"/>
      <c r="AE12" s="176"/>
      <c r="AF12" s="176"/>
      <c r="AG12" s="176"/>
      <c r="AH12" s="176"/>
      <c r="AI12" s="176"/>
      <c r="AJ12" s="176"/>
      <c r="AK12" s="177"/>
      <c r="AL12" s="177"/>
      <c r="AM12" s="176"/>
    </row>
    <row r="13" spans="1:39" x14ac:dyDescent="0.25">
      <c r="B13" s="160" t="s">
        <v>3</v>
      </c>
      <c r="C13" s="161">
        <v>38352</v>
      </c>
      <c r="D13" s="161">
        <v>38717</v>
      </c>
      <c r="E13" s="161">
        <v>39082</v>
      </c>
      <c r="F13" s="161">
        <v>39447</v>
      </c>
      <c r="G13" s="161">
        <v>39783</v>
      </c>
      <c r="H13" s="161">
        <v>40178</v>
      </c>
      <c r="I13" s="161">
        <v>40543</v>
      </c>
      <c r="J13" s="161">
        <v>40908</v>
      </c>
      <c r="K13" s="162">
        <v>41274</v>
      </c>
      <c r="L13" s="161">
        <v>41639</v>
      </c>
      <c r="M13" s="162">
        <v>42004</v>
      </c>
      <c r="AC13" s="175"/>
      <c r="AD13" s="176"/>
      <c r="AE13" s="176"/>
      <c r="AF13" s="176"/>
      <c r="AG13" s="176"/>
      <c r="AH13" s="176"/>
      <c r="AI13" s="176"/>
      <c r="AJ13" s="176"/>
      <c r="AK13" s="177"/>
      <c r="AL13" s="177"/>
      <c r="AM13" s="176"/>
    </row>
    <row r="14" spans="1:39" x14ac:dyDescent="0.25">
      <c r="B14" s="146" t="s">
        <v>189</v>
      </c>
      <c r="C14" s="163">
        <v>1017.704</v>
      </c>
      <c r="D14" s="163">
        <v>1041.893</v>
      </c>
      <c r="E14" s="163">
        <v>1170.1959999999999</v>
      </c>
      <c r="F14" s="163">
        <v>1427.59</v>
      </c>
      <c r="G14" s="163">
        <v>1654.787</v>
      </c>
      <c r="H14" s="163">
        <v>1726.51</v>
      </c>
      <c r="I14" s="163">
        <v>1684.663</v>
      </c>
      <c r="J14" s="163">
        <v>1957.6690000000001</v>
      </c>
      <c r="K14" s="163">
        <v>1994.7809999999999</v>
      </c>
      <c r="L14" s="163">
        <v>1962.2059999999999</v>
      </c>
      <c r="M14" s="163">
        <v>1954.761</v>
      </c>
      <c r="AC14" s="175"/>
      <c r="AD14" s="176"/>
      <c r="AE14" s="176"/>
      <c r="AF14" s="176"/>
      <c r="AG14" s="176"/>
      <c r="AH14" s="176"/>
      <c r="AI14" s="176"/>
      <c r="AJ14" s="176"/>
      <c r="AK14" s="177"/>
      <c r="AL14" s="177"/>
      <c r="AM14" s="176"/>
    </row>
    <row r="15" spans="1:39" x14ac:dyDescent="0.25">
      <c r="B15" s="146" t="s">
        <v>190</v>
      </c>
      <c r="C15" s="163">
        <v>415.87799999999999</v>
      </c>
      <c r="D15" s="163">
        <v>563.63</v>
      </c>
      <c r="E15" s="163">
        <v>639.66499999999996</v>
      </c>
      <c r="F15" s="163">
        <v>680.27099999999996</v>
      </c>
      <c r="G15" s="163">
        <v>552.55899999999997</v>
      </c>
      <c r="H15" s="163">
        <v>513.23400000000004</v>
      </c>
      <c r="I15" s="163">
        <v>607.79100000000005</v>
      </c>
      <c r="J15" s="163">
        <v>592.27</v>
      </c>
      <c r="K15" s="174">
        <v>585.202</v>
      </c>
      <c r="L15" s="174">
        <v>603.51400000000001</v>
      </c>
      <c r="M15" s="174">
        <v>750.87599999999998</v>
      </c>
      <c r="AC15" s="175"/>
      <c r="AD15" s="176"/>
      <c r="AE15" s="176"/>
      <c r="AF15" s="176"/>
      <c r="AG15" s="176"/>
      <c r="AH15" s="176"/>
      <c r="AI15" s="176"/>
      <c r="AJ15" s="176"/>
      <c r="AK15" s="177"/>
      <c r="AL15" s="177"/>
      <c r="AM15" s="176"/>
    </row>
    <row r="16" spans="1:39" x14ac:dyDescent="0.25">
      <c r="B16" s="146" t="s">
        <v>191</v>
      </c>
      <c r="C16" s="163">
        <v>-1125.152</v>
      </c>
      <c r="D16" s="163">
        <v>-1177.2339999999999</v>
      </c>
      <c r="E16" s="163">
        <v>-1355.202</v>
      </c>
      <c r="F16" s="163">
        <v>-1577.595</v>
      </c>
      <c r="G16" s="163">
        <v>-1898.7159999999999</v>
      </c>
      <c r="H16" s="163">
        <v>-1735.9349999999999</v>
      </c>
      <c r="I16" s="163">
        <v>-1538.6569999999999</v>
      </c>
      <c r="J16" s="163">
        <v>-1823.7260000000001</v>
      </c>
      <c r="K16" s="163">
        <v>-1678.2850000000001</v>
      </c>
      <c r="L16" s="163">
        <v>-1538.3810000000001</v>
      </c>
      <c r="M16" s="163">
        <v>-1540.5129999999999</v>
      </c>
      <c r="AC16" s="175"/>
      <c r="AD16" s="176"/>
      <c r="AE16" s="176"/>
      <c r="AF16" s="176"/>
      <c r="AG16" s="176"/>
      <c r="AH16" s="176"/>
      <c r="AI16" s="176"/>
      <c r="AJ16" s="176"/>
      <c r="AK16" s="177"/>
      <c r="AL16" s="177"/>
      <c r="AM16" s="176"/>
    </row>
    <row r="17" spans="2:39" x14ac:dyDescent="0.25">
      <c r="B17" s="146" t="s">
        <v>192</v>
      </c>
      <c r="C17" s="163">
        <v>-429.11</v>
      </c>
      <c r="D17" s="163">
        <v>-566.78800000000001</v>
      </c>
      <c r="E17" s="163">
        <v>-633.98900000000003</v>
      </c>
      <c r="F17" s="163">
        <v>-791.16399999999999</v>
      </c>
      <c r="G17" s="163">
        <v>-679.98699999999997</v>
      </c>
      <c r="H17" s="163">
        <v>-580.27800000000002</v>
      </c>
      <c r="I17" s="163">
        <v>-630.34299999999996</v>
      </c>
      <c r="J17" s="163">
        <v>-663.86300000000006</v>
      </c>
      <c r="K17" s="174">
        <v>-638.00599999999997</v>
      </c>
      <c r="L17" s="174">
        <v>-648.26900000000001</v>
      </c>
      <c r="M17" s="174">
        <v>-766.12599999999998</v>
      </c>
      <c r="AC17" s="175"/>
      <c r="AD17" s="176"/>
      <c r="AE17" s="176"/>
      <c r="AF17" s="176"/>
      <c r="AG17" s="176"/>
      <c r="AH17" s="176"/>
      <c r="AI17" s="176"/>
      <c r="AJ17" s="176"/>
      <c r="AK17" s="177"/>
      <c r="AL17" s="177"/>
      <c r="AM17" s="176"/>
    </row>
    <row r="18" spans="2:39" x14ac:dyDescent="0.25">
      <c r="B18" s="164" t="s">
        <v>132</v>
      </c>
      <c r="C18" s="165">
        <v>1433.5820000000001</v>
      </c>
      <c r="D18" s="165">
        <v>1605.5229999999999</v>
      </c>
      <c r="E18" s="165">
        <v>1809.86</v>
      </c>
      <c r="F18" s="165">
        <v>2107.8609999999999</v>
      </c>
      <c r="G18" s="165">
        <v>2207.346</v>
      </c>
      <c r="H18" s="165">
        <v>2239.7440000000001</v>
      </c>
      <c r="I18" s="165">
        <v>2292.4540000000002</v>
      </c>
      <c r="J18" s="165">
        <v>2549.9389999999999</v>
      </c>
      <c r="K18" s="165">
        <v>2579.9830000000002</v>
      </c>
      <c r="L18" s="165">
        <v>2565.7199999999998</v>
      </c>
      <c r="M18" s="165">
        <v>2705.6379999999999</v>
      </c>
      <c r="AC18" s="175"/>
      <c r="AD18" s="176"/>
      <c r="AE18" s="176"/>
      <c r="AF18" s="176"/>
      <c r="AG18" s="176"/>
      <c r="AH18" s="176"/>
      <c r="AI18" s="176"/>
      <c r="AJ18" s="176"/>
      <c r="AK18" s="177"/>
      <c r="AL18" s="177"/>
      <c r="AM18" s="176"/>
    </row>
    <row r="19" spans="2:39" x14ac:dyDescent="0.25">
      <c r="B19" s="164" t="s">
        <v>131</v>
      </c>
      <c r="C19" s="165">
        <v>-1554.2619999999999</v>
      </c>
      <c r="D19" s="165">
        <v>-1744.0219999999999</v>
      </c>
      <c r="E19" s="165">
        <v>-1989.191</v>
      </c>
      <c r="F19" s="165">
        <v>-2368.759</v>
      </c>
      <c r="G19" s="165">
        <v>-2578.703</v>
      </c>
      <c r="H19" s="165">
        <v>-2316.212</v>
      </c>
      <c r="I19" s="165">
        <v>-2169</v>
      </c>
      <c r="J19" s="165">
        <v>-2487.5889999999999</v>
      </c>
      <c r="K19" s="165">
        <v>-2316.2910000000002</v>
      </c>
      <c r="L19" s="165">
        <v>-2186.65</v>
      </c>
      <c r="M19" s="165">
        <v>-2306.6390000000001</v>
      </c>
      <c r="AB19" s="175"/>
      <c r="AC19" s="176"/>
      <c r="AD19" s="176"/>
      <c r="AE19" s="176"/>
      <c r="AF19" s="176"/>
      <c r="AG19" s="176"/>
      <c r="AH19" s="176"/>
      <c r="AI19" s="176"/>
      <c r="AJ19" s="177"/>
      <c r="AK19" s="177"/>
      <c r="AL19" s="176"/>
    </row>
    <row r="20" spans="2:39" ht="13.8" thickBot="1" x14ac:dyDescent="0.3">
      <c r="C20" s="256"/>
      <c r="D20" s="256"/>
      <c r="E20" s="256"/>
      <c r="F20" s="256"/>
      <c r="G20" s="256"/>
      <c r="H20" s="256"/>
      <c r="I20" s="256"/>
      <c r="J20" s="256"/>
      <c r="K20" s="256"/>
      <c r="L20" s="256"/>
      <c r="M20" s="256"/>
    </row>
    <row r="21" spans="2:39" x14ac:dyDescent="0.25">
      <c r="B21" s="914" t="s">
        <v>183</v>
      </c>
      <c r="C21" s="916" t="s">
        <v>61</v>
      </c>
      <c r="D21" s="917" t="s">
        <v>5</v>
      </c>
      <c r="E21" s="148"/>
      <c r="F21" s="148"/>
      <c r="G21" s="148"/>
      <c r="H21" s="148"/>
      <c r="I21" s="148"/>
      <c r="J21" s="148"/>
    </row>
    <row r="22" spans="2:39" x14ac:dyDescent="0.25">
      <c r="B22" s="918" t="s">
        <v>791</v>
      </c>
      <c r="C22" s="915">
        <f>M14-L14</f>
        <v>-7.4449999999999363</v>
      </c>
      <c r="D22" s="919">
        <f>C22/ABS(L14)</f>
        <v>-3.7941989780889145E-3</v>
      </c>
      <c r="E22" s="148"/>
      <c r="F22" s="148"/>
      <c r="G22" s="148"/>
      <c r="H22" s="148"/>
      <c r="I22" s="148"/>
      <c r="J22" s="148"/>
    </row>
    <row r="23" spans="2:39" x14ac:dyDescent="0.25">
      <c r="B23" s="918" t="s">
        <v>792</v>
      </c>
      <c r="C23" s="915">
        <f t="shared" ref="C23:C27" si="0">M15-L15</f>
        <v>147.36199999999997</v>
      </c>
      <c r="D23" s="919">
        <f t="shared" ref="D23:D27" si="1">C23/ABS(L15)</f>
        <v>0.24417329175462368</v>
      </c>
      <c r="E23" s="148"/>
      <c r="F23" s="148"/>
      <c r="G23" s="148"/>
      <c r="H23" s="148"/>
      <c r="I23" s="148"/>
      <c r="J23" s="148"/>
    </row>
    <row r="24" spans="2:39" x14ac:dyDescent="0.25">
      <c r="B24" s="918" t="s">
        <v>793</v>
      </c>
      <c r="C24" s="915">
        <f t="shared" si="0"/>
        <v>-2.1319999999998345</v>
      </c>
      <c r="D24" s="919">
        <f t="shared" si="1"/>
        <v>-1.3858725504279073E-3</v>
      </c>
      <c r="E24" s="148"/>
      <c r="F24" s="148"/>
      <c r="G24" s="148"/>
      <c r="H24" s="148"/>
      <c r="I24" s="148"/>
      <c r="J24" s="148"/>
    </row>
    <row r="25" spans="2:39" x14ac:dyDescent="0.25">
      <c r="B25" s="918" t="s">
        <v>794</v>
      </c>
      <c r="C25" s="915">
        <f t="shared" si="0"/>
        <v>-117.85699999999997</v>
      </c>
      <c r="D25" s="919">
        <f t="shared" si="1"/>
        <v>-0.18180261588939156</v>
      </c>
      <c r="E25" s="148"/>
      <c r="F25" s="148"/>
      <c r="G25" s="148"/>
      <c r="H25" s="148"/>
      <c r="I25" s="148"/>
      <c r="J25" s="148"/>
      <c r="K25" s="148"/>
      <c r="L25" s="262"/>
      <c r="M25" s="262"/>
      <c r="N25" s="262"/>
      <c r="O25" s="262"/>
      <c r="P25" s="262"/>
    </row>
    <row r="26" spans="2:39" ht="15.75" customHeight="1" x14ac:dyDescent="0.3">
      <c r="B26" s="920" t="s">
        <v>132</v>
      </c>
      <c r="C26" s="915">
        <f t="shared" si="0"/>
        <v>139.91800000000012</v>
      </c>
      <c r="D26" s="919">
        <f t="shared" si="1"/>
        <v>5.4533620192382698E-2</v>
      </c>
      <c r="E26" s="148"/>
      <c r="F26" s="148"/>
      <c r="G26" s="148"/>
      <c r="H26" s="148"/>
      <c r="I26" s="148"/>
      <c r="J26" s="148"/>
      <c r="K26" s="148"/>
      <c r="L26" s="261"/>
      <c r="M26" s="261"/>
      <c r="N26" s="261"/>
      <c r="O26" s="261"/>
      <c r="P26" s="261"/>
    </row>
    <row r="27" spans="2:39" ht="15" thickBot="1" x14ac:dyDescent="0.35">
      <c r="B27" s="921" t="s">
        <v>131</v>
      </c>
      <c r="C27" s="922">
        <f t="shared" si="0"/>
        <v>-119.98900000000003</v>
      </c>
      <c r="D27" s="923">
        <f t="shared" si="1"/>
        <v>-5.4873436535339458E-2</v>
      </c>
      <c r="E27" s="148"/>
      <c r="F27" s="148"/>
      <c r="G27" s="148"/>
      <c r="H27" s="148"/>
      <c r="I27" s="148"/>
      <c r="J27" s="148"/>
      <c r="K27" s="148"/>
      <c r="L27" s="261"/>
      <c r="M27" s="261"/>
      <c r="N27" s="261"/>
      <c r="O27" s="261"/>
      <c r="P27" s="261"/>
    </row>
    <row r="28" spans="2:39" ht="14.4" x14ac:dyDescent="0.3">
      <c r="B28" s="148"/>
      <c r="C28" s="148"/>
      <c r="D28" s="148"/>
      <c r="E28" s="148"/>
      <c r="F28" s="148"/>
      <c r="G28" s="148"/>
      <c r="H28" s="148"/>
      <c r="I28" s="148"/>
      <c r="J28" s="148"/>
      <c r="K28" s="148"/>
      <c r="L28" s="261"/>
      <c r="M28" s="261"/>
      <c r="N28" s="261"/>
      <c r="O28" s="261"/>
      <c r="P28" s="261"/>
    </row>
    <row r="29" spans="2:39" ht="14.4" x14ac:dyDescent="0.3">
      <c r="K29" s="148"/>
      <c r="L29" s="261"/>
      <c r="M29" s="261"/>
      <c r="N29" s="261"/>
      <c r="O29" s="261"/>
      <c r="P29" s="261"/>
    </row>
  </sheetData>
  <mergeCells count="1">
    <mergeCell ref="B1:K1"/>
  </mergeCells>
  <conditionalFormatting sqref="C21:C27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{A9D89E8E-A680-4E44-9A8C-5684A0DE3A95}</x14:id>
        </ext>
      </extLst>
    </cfRule>
  </conditionalFormatting>
  <conditionalFormatting sqref="D21:D27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{B6023EAD-35B3-41F8-BBBD-B69E635C9DAC}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89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9D89E8E-A680-4E44-9A8C-5684A0DE3A95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C21:C27</xm:sqref>
        </x14:conditionalFormatting>
        <x14:conditionalFormatting xmlns:xm="http://schemas.microsoft.com/office/excel/2006/main">
          <x14:cfRule type="dataBar" id="{B6023EAD-35B3-41F8-BBBD-B69E635C9DAC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D21:D27</xm:sqref>
        </x14:conditionalFormatting>
      </x14:conditionalFormattings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3">
    <tabColor rgb="FF1F27D1"/>
    <pageSetUpPr fitToPage="1"/>
  </sheetPr>
  <dimension ref="A1:K58"/>
  <sheetViews>
    <sheetView showGridLines="0" zoomScale="70" zoomScaleNormal="70" workbookViewId="0"/>
  </sheetViews>
  <sheetFormatPr baseColWidth="10" defaultRowHeight="13.2" x14ac:dyDescent="0.25"/>
  <cols>
    <col min="1" max="1" width="7.44140625" style="8" customWidth="1"/>
    <col min="2" max="2" width="25" style="8" bestFit="1" customWidth="1"/>
    <col min="3" max="11" width="11.5546875" style="8" customWidth="1"/>
    <col min="12" max="18" width="11.44140625" style="8"/>
    <col min="19" max="19" width="13.44140625" style="8" customWidth="1"/>
    <col min="20" max="20" width="15" style="8" customWidth="1"/>
    <col min="21" max="21" width="16.6640625" style="8" customWidth="1"/>
    <col min="22" max="247" width="11.44140625" style="8"/>
    <col min="248" max="248" width="10.33203125" style="8" customWidth="1"/>
    <col min="249" max="503" width="11.44140625" style="8"/>
    <col min="504" max="504" width="10.33203125" style="8" customWidth="1"/>
    <col min="505" max="759" width="11.44140625" style="8"/>
    <col min="760" max="760" width="10.33203125" style="8" customWidth="1"/>
    <col min="761" max="1015" width="11.44140625" style="8"/>
    <col min="1016" max="1016" width="10.33203125" style="8" customWidth="1"/>
    <col min="1017" max="1271" width="11.44140625" style="8"/>
    <col min="1272" max="1272" width="10.33203125" style="8" customWidth="1"/>
    <col min="1273" max="1527" width="11.44140625" style="8"/>
    <col min="1528" max="1528" width="10.33203125" style="8" customWidth="1"/>
    <col min="1529" max="1783" width="11.44140625" style="8"/>
    <col min="1784" max="1784" width="10.33203125" style="8" customWidth="1"/>
    <col min="1785" max="2039" width="11.44140625" style="8"/>
    <col min="2040" max="2040" width="10.33203125" style="8" customWidth="1"/>
    <col min="2041" max="2295" width="11.44140625" style="8"/>
    <col min="2296" max="2296" width="10.33203125" style="8" customWidth="1"/>
    <col min="2297" max="2551" width="11.44140625" style="8"/>
    <col min="2552" max="2552" width="10.33203125" style="8" customWidth="1"/>
    <col min="2553" max="2807" width="11.44140625" style="8"/>
    <col min="2808" max="2808" width="10.33203125" style="8" customWidth="1"/>
    <col min="2809" max="3063" width="11.44140625" style="8"/>
    <col min="3064" max="3064" width="10.33203125" style="8" customWidth="1"/>
    <col min="3065" max="3319" width="11.44140625" style="8"/>
    <col min="3320" max="3320" width="10.33203125" style="8" customWidth="1"/>
    <col min="3321" max="3575" width="11.44140625" style="8"/>
    <col min="3576" max="3576" width="10.33203125" style="8" customWidth="1"/>
    <col min="3577" max="3831" width="11.44140625" style="8"/>
    <col min="3832" max="3832" width="10.33203125" style="8" customWidth="1"/>
    <col min="3833" max="4087" width="11.44140625" style="8"/>
    <col min="4088" max="4088" width="10.33203125" style="8" customWidth="1"/>
    <col min="4089" max="4343" width="11.44140625" style="8"/>
    <col min="4344" max="4344" width="10.33203125" style="8" customWidth="1"/>
    <col min="4345" max="4599" width="11.44140625" style="8"/>
    <col min="4600" max="4600" width="10.33203125" style="8" customWidth="1"/>
    <col min="4601" max="4855" width="11.44140625" style="8"/>
    <col min="4856" max="4856" width="10.33203125" style="8" customWidth="1"/>
    <col min="4857" max="5111" width="11.44140625" style="8"/>
    <col min="5112" max="5112" width="10.33203125" style="8" customWidth="1"/>
    <col min="5113" max="5367" width="11.44140625" style="8"/>
    <col min="5368" max="5368" width="10.33203125" style="8" customWidth="1"/>
    <col min="5369" max="5623" width="11.44140625" style="8"/>
    <col min="5624" max="5624" width="10.33203125" style="8" customWidth="1"/>
    <col min="5625" max="5879" width="11.44140625" style="8"/>
    <col min="5880" max="5880" width="10.33203125" style="8" customWidth="1"/>
    <col min="5881" max="6135" width="11.44140625" style="8"/>
    <col min="6136" max="6136" width="10.33203125" style="8" customWidth="1"/>
    <col min="6137" max="6391" width="11.44140625" style="8"/>
    <col min="6392" max="6392" width="10.33203125" style="8" customWidth="1"/>
    <col min="6393" max="6647" width="11.44140625" style="8"/>
    <col min="6648" max="6648" width="10.33203125" style="8" customWidth="1"/>
    <col min="6649" max="6903" width="11.44140625" style="8"/>
    <col min="6904" max="6904" width="10.33203125" style="8" customWidth="1"/>
    <col min="6905" max="7159" width="11.44140625" style="8"/>
    <col min="7160" max="7160" width="10.33203125" style="8" customWidth="1"/>
    <col min="7161" max="7415" width="11.44140625" style="8"/>
    <col min="7416" max="7416" width="10.33203125" style="8" customWidth="1"/>
    <col min="7417" max="7671" width="11.44140625" style="8"/>
    <col min="7672" max="7672" width="10.33203125" style="8" customWidth="1"/>
    <col min="7673" max="7927" width="11.44140625" style="8"/>
    <col min="7928" max="7928" width="10.33203125" style="8" customWidth="1"/>
    <col min="7929" max="8183" width="11.44140625" style="8"/>
    <col min="8184" max="8184" width="10.33203125" style="8" customWidth="1"/>
    <col min="8185" max="8439" width="11.44140625" style="8"/>
    <col min="8440" max="8440" width="10.33203125" style="8" customWidth="1"/>
    <col min="8441" max="8695" width="11.44140625" style="8"/>
    <col min="8696" max="8696" width="10.33203125" style="8" customWidth="1"/>
    <col min="8697" max="8951" width="11.44140625" style="8"/>
    <col min="8952" max="8952" width="10.33203125" style="8" customWidth="1"/>
    <col min="8953" max="9207" width="11.44140625" style="8"/>
    <col min="9208" max="9208" width="10.33203125" style="8" customWidth="1"/>
    <col min="9209" max="9463" width="11.44140625" style="8"/>
    <col min="9464" max="9464" width="10.33203125" style="8" customWidth="1"/>
    <col min="9465" max="9719" width="11.44140625" style="8"/>
    <col min="9720" max="9720" width="10.33203125" style="8" customWidth="1"/>
    <col min="9721" max="9975" width="11.44140625" style="8"/>
    <col min="9976" max="9976" width="10.33203125" style="8" customWidth="1"/>
    <col min="9977" max="10231" width="11.44140625" style="8"/>
    <col min="10232" max="10232" width="10.33203125" style="8" customWidth="1"/>
    <col min="10233" max="10487" width="11.44140625" style="8"/>
    <col min="10488" max="10488" width="10.33203125" style="8" customWidth="1"/>
    <col min="10489" max="10743" width="11.44140625" style="8"/>
    <col min="10744" max="10744" width="10.33203125" style="8" customWidth="1"/>
    <col min="10745" max="10999" width="11.44140625" style="8"/>
    <col min="11000" max="11000" width="10.33203125" style="8" customWidth="1"/>
    <col min="11001" max="11255" width="11.44140625" style="8"/>
    <col min="11256" max="11256" width="10.33203125" style="8" customWidth="1"/>
    <col min="11257" max="11511" width="11.44140625" style="8"/>
    <col min="11512" max="11512" width="10.33203125" style="8" customWidth="1"/>
    <col min="11513" max="11767" width="11.44140625" style="8"/>
    <col min="11768" max="11768" width="10.33203125" style="8" customWidth="1"/>
    <col min="11769" max="12023" width="11.44140625" style="8"/>
    <col min="12024" max="12024" width="10.33203125" style="8" customWidth="1"/>
    <col min="12025" max="12279" width="11.44140625" style="8"/>
    <col min="12280" max="12280" width="10.33203125" style="8" customWidth="1"/>
    <col min="12281" max="12535" width="11.44140625" style="8"/>
    <col min="12536" max="12536" width="10.33203125" style="8" customWidth="1"/>
    <col min="12537" max="12791" width="11.44140625" style="8"/>
    <col min="12792" max="12792" width="10.33203125" style="8" customWidth="1"/>
    <col min="12793" max="13047" width="11.44140625" style="8"/>
    <col min="13048" max="13048" width="10.33203125" style="8" customWidth="1"/>
    <col min="13049" max="13303" width="11.44140625" style="8"/>
    <col min="13304" max="13304" width="10.33203125" style="8" customWidth="1"/>
    <col min="13305" max="13559" width="11.44140625" style="8"/>
    <col min="13560" max="13560" width="10.33203125" style="8" customWidth="1"/>
    <col min="13561" max="13815" width="11.44140625" style="8"/>
    <col min="13816" max="13816" width="10.33203125" style="8" customWidth="1"/>
    <col min="13817" max="14071" width="11.44140625" style="8"/>
    <col min="14072" max="14072" width="10.33203125" style="8" customWidth="1"/>
    <col min="14073" max="14327" width="11.44140625" style="8"/>
    <col min="14328" max="14328" width="10.33203125" style="8" customWidth="1"/>
    <col min="14329" max="14583" width="11.44140625" style="8"/>
    <col min="14584" max="14584" width="10.33203125" style="8" customWidth="1"/>
    <col min="14585" max="14839" width="11.44140625" style="8"/>
    <col min="14840" max="14840" width="10.33203125" style="8" customWidth="1"/>
    <col min="14841" max="15095" width="11.44140625" style="8"/>
    <col min="15096" max="15096" width="10.33203125" style="8" customWidth="1"/>
    <col min="15097" max="15351" width="11.44140625" style="8"/>
    <col min="15352" max="15352" width="10.33203125" style="8" customWidth="1"/>
    <col min="15353" max="15607" width="11.44140625" style="8"/>
    <col min="15608" max="15608" width="10.33203125" style="8" customWidth="1"/>
    <col min="15609" max="15863" width="11.44140625" style="8"/>
    <col min="15864" max="15864" width="10.33203125" style="8" customWidth="1"/>
    <col min="15865" max="16119" width="11.44140625" style="8"/>
    <col min="16120" max="16120" width="10.33203125" style="8" customWidth="1"/>
    <col min="16121" max="16369" width="11.44140625" style="8"/>
    <col min="16370" max="16384" width="11.44140625" style="8" customWidth="1"/>
  </cols>
  <sheetData>
    <row r="1" spans="1:11" ht="25.2" customHeight="1" thickBot="1" x14ac:dyDescent="0.3">
      <c r="A1" s="263" t="s">
        <v>242</v>
      </c>
      <c r="B1" s="1066" t="s">
        <v>294</v>
      </c>
      <c r="C1" s="1067"/>
      <c r="D1" s="1067"/>
      <c r="E1" s="1067"/>
      <c r="F1" s="1067"/>
      <c r="G1" s="1067"/>
      <c r="H1" s="1067"/>
      <c r="I1" s="1067"/>
      <c r="J1" s="1067"/>
      <c r="K1" s="1068"/>
    </row>
    <row r="2" spans="1:11" ht="12.75" customHeight="1" x14ac:dyDescent="0.25">
      <c r="A2" s="179"/>
    </row>
    <row r="3" spans="1:11" ht="16.95" customHeight="1" x14ac:dyDescent="0.25">
      <c r="B3" s="179" t="s">
        <v>76</v>
      </c>
      <c r="C3" s="179" t="s">
        <v>74</v>
      </c>
      <c r="D3" s="179"/>
      <c r="E3" s="179"/>
      <c r="F3" s="179"/>
      <c r="G3" s="179"/>
      <c r="H3" s="179"/>
      <c r="I3" s="179"/>
      <c r="J3" s="179"/>
      <c r="K3" s="179"/>
    </row>
    <row r="4" spans="1:11" ht="12.75" customHeight="1" x14ac:dyDescent="0.25">
      <c r="B4" s="180"/>
      <c r="C4" s="109" t="s">
        <v>66</v>
      </c>
      <c r="D4" s="179"/>
      <c r="E4" s="179"/>
      <c r="F4" s="179"/>
      <c r="G4" s="179"/>
      <c r="H4" s="179"/>
      <c r="I4" s="179"/>
      <c r="J4" s="179"/>
      <c r="K4" s="179"/>
    </row>
    <row r="5" spans="1:11" ht="12.75" customHeight="1" x14ac:dyDescent="0.25">
      <c r="B5" s="180"/>
      <c r="C5" s="109" t="s">
        <v>266</v>
      </c>
      <c r="D5" s="179"/>
      <c r="E5" s="179"/>
      <c r="F5" s="179"/>
      <c r="G5" s="179"/>
      <c r="H5" s="179"/>
      <c r="I5" s="179"/>
      <c r="J5" s="179"/>
      <c r="K5" s="179"/>
    </row>
    <row r="6" spans="1:11" ht="12.75" customHeight="1" x14ac:dyDescent="0.25">
      <c r="B6" s="179" t="s">
        <v>79</v>
      </c>
      <c r="C6" s="179" t="s">
        <v>70</v>
      </c>
      <c r="D6" s="179"/>
      <c r="E6" s="179"/>
      <c r="F6" s="179"/>
      <c r="G6" s="179"/>
      <c r="H6" s="179"/>
      <c r="I6" s="179"/>
      <c r="J6" s="179"/>
      <c r="K6" s="179"/>
    </row>
    <row r="7" spans="1:11" ht="12.75" customHeight="1" x14ac:dyDescent="0.25">
      <c r="B7" s="179" t="s">
        <v>77</v>
      </c>
      <c r="C7" s="179" t="s">
        <v>19</v>
      </c>
      <c r="D7" s="179"/>
      <c r="E7" s="179"/>
      <c r="F7" s="179"/>
      <c r="G7" s="179"/>
      <c r="H7" s="179"/>
      <c r="I7" s="179"/>
      <c r="J7" s="179"/>
      <c r="K7" s="179"/>
    </row>
    <row r="8" spans="1:11" ht="12.75" customHeight="1" x14ac:dyDescent="0.25"/>
    <row r="9" spans="1:11" s="70" customFormat="1" ht="23.25" customHeight="1" x14ac:dyDescent="0.3">
      <c r="B9" s="79" t="s">
        <v>3</v>
      </c>
      <c r="C9" s="184">
        <v>39082</v>
      </c>
      <c r="D9" s="184">
        <v>39447</v>
      </c>
      <c r="E9" s="184">
        <v>39783</v>
      </c>
      <c r="F9" s="184">
        <v>40178</v>
      </c>
      <c r="G9" s="184">
        <v>40543</v>
      </c>
      <c r="H9" s="120">
        <v>40908</v>
      </c>
      <c r="I9" s="120">
        <v>41274</v>
      </c>
      <c r="J9" s="120">
        <v>41639</v>
      </c>
      <c r="K9" s="184">
        <v>42004</v>
      </c>
    </row>
    <row r="10" spans="1:11" s="73" customFormat="1" ht="12.75" customHeight="1" x14ac:dyDescent="0.3">
      <c r="B10" s="69" t="s">
        <v>117</v>
      </c>
      <c r="C10" s="185">
        <v>1483.9079999999999</v>
      </c>
      <c r="D10" s="185">
        <v>1657.0989999999999</v>
      </c>
      <c r="E10" s="185">
        <v>1785.374</v>
      </c>
      <c r="F10" s="185">
        <v>1893.415</v>
      </c>
      <c r="G10" s="185">
        <v>2133.9810000000002</v>
      </c>
      <c r="H10" s="71">
        <v>2139.8049999999998</v>
      </c>
      <c r="I10" s="71">
        <v>2262.826</v>
      </c>
      <c r="J10" s="71">
        <v>2355.9830000000002</v>
      </c>
      <c r="K10" s="185">
        <v>2389.19</v>
      </c>
    </row>
    <row r="11" spans="1:11" s="72" customFormat="1" ht="12.75" customHeight="1" x14ac:dyDescent="0.3">
      <c r="B11" s="69" t="s">
        <v>9</v>
      </c>
      <c r="C11" s="183">
        <v>634.15200000000004</v>
      </c>
      <c r="D11" s="183">
        <v>631.26499999999999</v>
      </c>
      <c r="E11" s="183">
        <v>645.88400000000001</v>
      </c>
      <c r="F11" s="183">
        <v>728.55700000000002</v>
      </c>
      <c r="G11" s="183">
        <v>755.33699999999999</v>
      </c>
      <c r="H11" s="71">
        <v>799.26300000000003</v>
      </c>
      <c r="I11" s="71">
        <v>856.73</v>
      </c>
      <c r="J11" s="71">
        <v>883.17700000000002</v>
      </c>
      <c r="K11" s="183">
        <v>897.85500000000002</v>
      </c>
    </row>
    <row r="12" spans="1:11" s="72" customFormat="1" ht="12.75" customHeight="1" x14ac:dyDescent="0.3">
      <c r="B12" s="69" t="s">
        <v>10</v>
      </c>
      <c r="C12" s="183">
        <v>455.01100000000002</v>
      </c>
      <c r="D12" s="183">
        <v>502.51499999999999</v>
      </c>
      <c r="E12" s="183">
        <v>520.06299999999999</v>
      </c>
      <c r="F12" s="183">
        <v>523.5</v>
      </c>
      <c r="G12" s="183">
        <v>578.05700000000002</v>
      </c>
      <c r="H12" s="71">
        <v>604.28700000000003</v>
      </c>
      <c r="I12" s="71">
        <v>633.90700000000004</v>
      </c>
      <c r="J12" s="71">
        <v>677.97699999999998</v>
      </c>
      <c r="K12" s="183">
        <v>754.06299999999999</v>
      </c>
    </row>
    <row r="13" spans="1:11" s="72" customFormat="1" ht="12.75" customHeight="1" x14ac:dyDescent="0.3">
      <c r="B13" s="69" t="s">
        <v>28</v>
      </c>
      <c r="C13" s="183">
        <v>246.809</v>
      </c>
      <c r="D13" s="183">
        <v>310.23500000000001</v>
      </c>
      <c r="E13" s="183">
        <v>337.71899999999999</v>
      </c>
      <c r="F13" s="183">
        <v>302.37799999999999</v>
      </c>
      <c r="G13" s="183">
        <v>332.40199999999999</v>
      </c>
      <c r="H13" s="71">
        <v>328.90499999999997</v>
      </c>
      <c r="I13" s="71">
        <v>370.88200000000001</v>
      </c>
      <c r="J13" s="71">
        <v>401.012</v>
      </c>
      <c r="K13" s="183">
        <v>423.60599999999999</v>
      </c>
    </row>
    <row r="14" spans="1:11" s="72" customFormat="1" ht="12.75" customHeight="1" x14ac:dyDescent="0.15">
      <c r="B14" s="181" t="s">
        <v>115</v>
      </c>
      <c r="C14" s="183">
        <v>120.36199999999999</v>
      </c>
      <c r="D14" s="183">
        <v>181.572</v>
      </c>
      <c r="E14" s="183">
        <v>244.489</v>
      </c>
      <c r="F14" s="183">
        <v>307.35899999999998</v>
      </c>
      <c r="G14" s="183">
        <v>433.53800000000001</v>
      </c>
      <c r="H14" s="182">
        <v>374.86900000000003</v>
      </c>
      <c r="I14" s="182">
        <v>369.82900000000001</v>
      </c>
      <c r="J14" s="182">
        <v>360.99900000000002</v>
      </c>
      <c r="K14" s="182">
        <v>280.983</v>
      </c>
    </row>
    <row r="15" spans="1:11" s="72" customFormat="1" ht="12.75" customHeight="1" x14ac:dyDescent="0.3">
      <c r="B15" s="69" t="s">
        <v>116</v>
      </c>
      <c r="C15" s="183">
        <v>27.574000000000002</v>
      </c>
      <c r="D15" s="183">
        <v>31.512</v>
      </c>
      <c r="E15" s="183">
        <v>37.219000000000001</v>
      </c>
      <c r="F15" s="183">
        <v>31.620999999999999</v>
      </c>
      <c r="G15" s="183">
        <v>34.646999999999998</v>
      </c>
      <c r="H15" s="183">
        <v>32.481999999999999</v>
      </c>
      <c r="I15" s="183">
        <v>31.478000000000002</v>
      </c>
      <c r="J15" s="183">
        <v>32.817</v>
      </c>
      <c r="K15" s="183">
        <v>32.680999999999997</v>
      </c>
    </row>
    <row r="16" spans="1:11" ht="12.75" customHeight="1" x14ac:dyDescent="0.25">
      <c r="A16" s="152"/>
    </row>
    <row r="17" spans="1:10" ht="12.75" customHeight="1" x14ac:dyDescent="0.25">
      <c r="A17" s="152"/>
    </row>
    <row r="18" spans="1:10" ht="12.75" customHeight="1" x14ac:dyDescent="0.25">
      <c r="A18" s="152"/>
    </row>
    <row r="19" spans="1:10" ht="12.75" customHeight="1" x14ac:dyDescent="0.25">
      <c r="A19" s="152"/>
    </row>
    <row r="20" spans="1:10" ht="12.75" customHeight="1" x14ac:dyDescent="0.25">
      <c r="A20" s="152"/>
    </row>
    <row r="21" spans="1:10" ht="12.75" customHeight="1" x14ac:dyDescent="0.25">
      <c r="A21" s="152"/>
    </row>
    <row r="22" spans="1:10" ht="12.75" customHeight="1" x14ac:dyDescent="0.25">
      <c r="A22" s="152"/>
    </row>
    <row r="23" spans="1:10" ht="12.75" customHeight="1" x14ac:dyDescent="0.25">
      <c r="A23" s="152"/>
    </row>
    <row r="24" spans="1:10" ht="12.75" customHeight="1" x14ac:dyDescent="0.25">
      <c r="A24" s="152"/>
    </row>
    <row r="25" spans="1:10" ht="12.75" customHeight="1" x14ac:dyDescent="0.25">
      <c r="A25" s="152"/>
    </row>
    <row r="26" spans="1:10" ht="12.75" customHeight="1" x14ac:dyDescent="0.25">
      <c r="A26" s="152"/>
    </row>
    <row r="27" spans="1:10" ht="12.75" customHeight="1" x14ac:dyDescent="0.25">
      <c r="A27" s="152"/>
    </row>
    <row r="28" spans="1:10" ht="12.75" customHeight="1" x14ac:dyDescent="0.25">
      <c r="A28" s="152"/>
    </row>
    <row r="29" spans="1:10" ht="12.75" customHeight="1" x14ac:dyDescent="0.25">
      <c r="A29" s="152"/>
    </row>
    <row r="30" spans="1:10" ht="12.75" customHeight="1" x14ac:dyDescent="0.25">
      <c r="A30" s="152"/>
      <c r="B30" s="152"/>
      <c r="C30" s="152"/>
      <c r="D30" s="152"/>
      <c r="E30" s="152"/>
      <c r="F30" s="152"/>
      <c r="G30" s="152"/>
      <c r="H30" s="152"/>
      <c r="I30" s="152"/>
      <c r="J30" s="152"/>
    </row>
    <row r="31" spans="1:10" ht="12.75" customHeight="1" x14ac:dyDescent="0.25">
      <c r="A31" s="152"/>
      <c r="B31" s="152"/>
      <c r="C31" s="152"/>
      <c r="D31" s="152"/>
      <c r="E31" s="152"/>
      <c r="F31" s="152"/>
      <c r="G31" s="152"/>
      <c r="H31" s="152"/>
      <c r="I31" s="152"/>
      <c r="J31" s="152"/>
    </row>
    <row r="32" spans="1:10" ht="12.75" customHeight="1" x14ac:dyDescent="0.25">
      <c r="C32" s="169"/>
    </row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</sheetData>
  <mergeCells count="1">
    <mergeCell ref="B1:K1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46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4">
    <tabColor rgb="FF1F27D1"/>
    <pageSetUpPr fitToPage="1"/>
  </sheetPr>
  <dimension ref="A1:AA49"/>
  <sheetViews>
    <sheetView showGridLines="0" showRuler="0" zoomScale="70" zoomScaleNormal="70" zoomScaleSheetLayoutView="100" workbookViewId="0"/>
  </sheetViews>
  <sheetFormatPr baseColWidth="10" defaultRowHeight="13.2" x14ac:dyDescent="0.25"/>
  <cols>
    <col min="1" max="1" width="7.44140625" style="8" customWidth="1"/>
    <col min="2" max="2" width="41.5546875" style="8" bestFit="1" customWidth="1"/>
    <col min="3" max="13" width="9.88671875" style="8" customWidth="1"/>
    <col min="14" max="17" width="11.44140625" style="8"/>
    <col min="18" max="18" width="29.88671875" style="8" bestFit="1" customWidth="1"/>
    <col min="19" max="34" width="11.44140625" style="8"/>
    <col min="35" max="35" width="12.44140625" style="8" customWidth="1"/>
    <col min="36" max="262" width="11.44140625" style="8"/>
    <col min="263" max="263" width="10.33203125" style="8" customWidth="1"/>
    <col min="264" max="518" width="11.44140625" style="8"/>
    <col min="519" max="519" width="10.33203125" style="8" customWidth="1"/>
    <col min="520" max="774" width="11.44140625" style="8"/>
    <col min="775" max="775" width="10.33203125" style="8" customWidth="1"/>
    <col min="776" max="1030" width="11.44140625" style="8"/>
    <col min="1031" max="1031" width="10.33203125" style="8" customWidth="1"/>
    <col min="1032" max="1286" width="11.44140625" style="8"/>
    <col min="1287" max="1287" width="10.33203125" style="8" customWidth="1"/>
    <col min="1288" max="1542" width="11.44140625" style="8"/>
    <col min="1543" max="1543" width="10.33203125" style="8" customWidth="1"/>
    <col min="1544" max="1798" width="11.44140625" style="8"/>
    <col min="1799" max="1799" width="10.33203125" style="8" customWidth="1"/>
    <col min="1800" max="2054" width="11.44140625" style="8"/>
    <col min="2055" max="2055" width="10.33203125" style="8" customWidth="1"/>
    <col min="2056" max="2310" width="11.44140625" style="8"/>
    <col min="2311" max="2311" width="10.33203125" style="8" customWidth="1"/>
    <col min="2312" max="2566" width="11.44140625" style="8"/>
    <col min="2567" max="2567" width="10.33203125" style="8" customWidth="1"/>
    <col min="2568" max="2822" width="11.44140625" style="8"/>
    <col min="2823" max="2823" width="10.33203125" style="8" customWidth="1"/>
    <col min="2824" max="3078" width="11.44140625" style="8"/>
    <col min="3079" max="3079" width="10.33203125" style="8" customWidth="1"/>
    <col min="3080" max="3334" width="11.44140625" style="8"/>
    <col min="3335" max="3335" width="10.33203125" style="8" customWidth="1"/>
    <col min="3336" max="3590" width="11.44140625" style="8"/>
    <col min="3591" max="3591" width="10.33203125" style="8" customWidth="1"/>
    <col min="3592" max="3846" width="11.44140625" style="8"/>
    <col min="3847" max="3847" width="10.33203125" style="8" customWidth="1"/>
    <col min="3848" max="4102" width="11.44140625" style="8"/>
    <col min="4103" max="4103" width="10.33203125" style="8" customWidth="1"/>
    <col min="4104" max="4358" width="11.44140625" style="8"/>
    <col min="4359" max="4359" width="10.33203125" style="8" customWidth="1"/>
    <col min="4360" max="4614" width="11.44140625" style="8"/>
    <col min="4615" max="4615" width="10.33203125" style="8" customWidth="1"/>
    <col min="4616" max="4870" width="11.44140625" style="8"/>
    <col min="4871" max="4871" width="10.33203125" style="8" customWidth="1"/>
    <col min="4872" max="5126" width="11.44140625" style="8"/>
    <col min="5127" max="5127" width="10.33203125" style="8" customWidth="1"/>
    <col min="5128" max="5382" width="11.44140625" style="8"/>
    <col min="5383" max="5383" width="10.33203125" style="8" customWidth="1"/>
    <col min="5384" max="5638" width="11.44140625" style="8"/>
    <col min="5639" max="5639" width="10.33203125" style="8" customWidth="1"/>
    <col min="5640" max="5894" width="11.44140625" style="8"/>
    <col min="5895" max="5895" width="10.33203125" style="8" customWidth="1"/>
    <col min="5896" max="6150" width="11.44140625" style="8"/>
    <col min="6151" max="6151" width="10.33203125" style="8" customWidth="1"/>
    <col min="6152" max="6406" width="11.44140625" style="8"/>
    <col min="6407" max="6407" width="10.33203125" style="8" customWidth="1"/>
    <col min="6408" max="6662" width="11.44140625" style="8"/>
    <col min="6663" max="6663" width="10.33203125" style="8" customWidth="1"/>
    <col min="6664" max="6918" width="11.44140625" style="8"/>
    <col min="6919" max="6919" width="10.33203125" style="8" customWidth="1"/>
    <col min="6920" max="7174" width="11.44140625" style="8"/>
    <col min="7175" max="7175" width="10.33203125" style="8" customWidth="1"/>
    <col min="7176" max="7430" width="11.44140625" style="8"/>
    <col min="7431" max="7431" width="10.33203125" style="8" customWidth="1"/>
    <col min="7432" max="7686" width="11.44140625" style="8"/>
    <col min="7687" max="7687" width="10.33203125" style="8" customWidth="1"/>
    <col min="7688" max="7942" width="11.44140625" style="8"/>
    <col min="7943" max="7943" width="10.33203125" style="8" customWidth="1"/>
    <col min="7944" max="8198" width="11.44140625" style="8"/>
    <col min="8199" max="8199" width="10.33203125" style="8" customWidth="1"/>
    <col min="8200" max="8454" width="11.44140625" style="8"/>
    <col min="8455" max="8455" width="10.33203125" style="8" customWidth="1"/>
    <col min="8456" max="8710" width="11.44140625" style="8"/>
    <col min="8711" max="8711" width="10.33203125" style="8" customWidth="1"/>
    <col min="8712" max="8966" width="11.44140625" style="8"/>
    <col min="8967" max="8967" width="10.33203125" style="8" customWidth="1"/>
    <col min="8968" max="9222" width="11.44140625" style="8"/>
    <col min="9223" max="9223" width="10.33203125" style="8" customWidth="1"/>
    <col min="9224" max="9478" width="11.44140625" style="8"/>
    <col min="9479" max="9479" width="10.33203125" style="8" customWidth="1"/>
    <col min="9480" max="9734" width="11.44140625" style="8"/>
    <col min="9735" max="9735" width="10.33203125" style="8" customWidth="1"/>
    <col min="9736" max="9990" width="11.44140625" style="8"/>
    <col min="9991" max="9991" width="10.33203125" style="8" customWidth="1"/>
    <col min="9992" max="10246" width="11.44140625" style="8"/>
    <col min="10247" max="10247" width="10.33203125" style="8" customWidth="1"/>
    <col min="10248" max="10502" width="11.44140625" style="8"/>
    <col min="10503" max="10503" width="10.33203125" style="8" customWidth="1"/>
    <col min="10504" max="10758" width="11.44140625" style="8"/>
    <col min="10759" max="10759" width="10.33203125" style="8" customWidth="1"/>
    <col min="10760" max="11014" width="11.44140625" style="8"/>
    <col min="11015" max="11015" width="10.33203125" style="8" customWidth="1"/>
    <col min="11016" max="11270" width="11.44140625" style="8"/>
    <col min="11271" max="11271" width="10.33203125" style="8" customWidth="1"/>
    <col min="11272" max="11526" width="11.44140625" style="8"/>
    <col min="11527" max="11527" width="10.33203125" style="8" customWidth="1"/>
    <col min="11528" max="11782" width="11.44140625" style="8"/>
    <col min="11783" max="11783" width="10.33203125" style="8" customWidth="1"/>
    <col min="11784" max="12038" width="11.44140625" style="8"/>
    <col min="12039" max="12039" width="10.33203125" style="8" customWidth="1"/>
    <col min="12040" max="12294" width="11.44140625" style="8"/>
    <col min="12295" max="12295" width="10.33203125" style="8" customWidth="1"/>
    <col min="12296" max="12550" width="11.44140625" style="8"/>
    <col min="12551" max="12551" width="10.33203125" style="8" customWidth="1"/>
    <col min="12552" max="12806" width="11.44140625" style="8"/>
    <col min="12807" max="12807" width="10.33203125" style="8" customWidth="1"/>
    <col min="12808" max="13062" width="11.44140625" style="8"/>
    <col min="13063" max="13063" width="10.33203125" style="8" customWidth="1"/>
    <col min="13064" max="13318" width="11.44140625" style="8"/>
    <col min="13319" max="13319" width="10.33203125" style="8" customWidth="1"/>
    <col min="13320" max="13574" width="11.44140625" style="8"/>
    <col min="13575" max="13575" width="10.33203125" style="8" customWidth="1"/>
    <col min="13576" max="13830" width="11.44140625" style="8"/>
    <col min="13831" max="13831" width="10.33203125" style="8" customWidth="1"/>
    <col min="13832" max="14086" width="11.44140625" style="8"/>
    <col min="14087" max="14087" width="10.33203125" style="8" customWidth="1"/>
    <col min="14088" max="14342" width="11.44140625" style="8"/>
    <col min="14343" max="14343" width="10.33203125" style="8" customWidth="1"/>
    <col min="14344" max="14598" width="11.44140625" style="8"/>
    <col min="14599" max="14599" width="10.33203125" style="8" customWidth="1"/>
    <col min="14600" max="14854" width="11.44140625" style="8"/>
    <col min="14855" max="14855" width="10.33203125" style="8" customWidth="1"/>
    <col min="14856" max="15110" width="11.44140625" style="8"/>
    <col min="15111" max="15111" width="10.33203125" style="8" customWidth="1"/>
    <col min="15112" max="15366" width="11.44140625" style="8"/>
    <col min="15367" max="15367" width="10.33203125" style="8" customWidth="1"/>
    <col min="15368" max="15622" width="11.44140625" style="8"/>
    <col min="15623" max="15623" width="10.33203125" style="8" customWidth="1"/>
    <col min="15624" max="15878" width="11.44140625" style="8"/>
    <col min="15879" max="15879" width="10.33203125" style="8" customWidth="1"/>
    <col min="15880" max="16134" width="11.44140625" style="8"/>
    <col min="16135" max="16135" width="10.33203125" style="8" customWidth="1"/>
    <col min="16136" max="16384" width="11.44140625" style="8"/>
  </cols>
  <sheetData>
    <row r="1" spans="1:27" ht="25.2" customHeight="1" thickBot="1" x14ac:dyDescent="0.3">
      <c r="A1" s="263" t="s">
        <v>242</v>
      </c>
      <c r="B1" s="1060" t="s">
        <v>296</v>
      </c>
      <c r="C1" s="1061"/>
      <c r="D1" s="1061"/>
      <c r="E1" s="1061"/>
      <c r="F1" s="1061"/>
      <c r="G1" s="1061"/>
      <c r="H1" s="1061"/>
      <c r="I1" s="1061"/>
      <c r="J1" s="1061"/>
      <c r="K1" s="1062"/>
    </row>
    <row r="2" spans="1:27" ht="8.25" customHeight="1" x14ac:dyDescent="0.25">
      <c r="A2" s="7"/>
      <c r="B2" s="11"/>
    </row>
    <row r="3" spans="1:27" x14ac:dyDescent="0.25">
      <c r="B3" s="8" t="s">
        <v>76</v>
      </c>
      <c r="C3" s="1046" t="s">
        <v>73</v>
      </c>
      <c r="D3" s="1046"/>
      <c r="E3" s="1046"/>
      <c r="F3" s="1046"/>
      <c r="G3" s="1046"/>
      <c r="H3" s="1046"/>
    </row>
    <row r="4" spans="1:27" x14ac:dyDescent="0.25">
      <c r="B4" s="12"/>
      <c r="C4" s="109" t="s">
        <v>66</v>
      </c>
    </row>
    <row r="5" spans="1:27" x14ac:dyDescent="0.25">
      <c r="B5" s="12"/>
      <c r="C5" s="109" t="s">
        <v>266</v>
      </c>
    </row>
    <row r="6" spans="1:27" ht="3.75" customHeight="1" x14ac:dyDescent="0.25"/>
    <row r="7" spans="1:27" x14ac:dyDescent="0.25">
      <c r="C7" s="8" t="s">
        <v>68</v>
      </c>
    </row>
    <row r="8" spans="1:27" x14ac:dyDescent="0.25">
      <c r="C8" s="104" t="s">
        <v>798</v>
      </c>
    </row>
    <row r="9" spans="1:27" x14ac:dyDescent="0.25">
      <c r="B9" s="8" t="s">
        <v>79</v>
      </c>
      <c r="C9" s="8" t="s">
        <v>123</v>
      </c>
    </row>
    <row r="10" spans="1:27" x14ac:dyDescent="0.25">
      <c r="B10" s="8" t="s">
        <v>77</v>
      </c>
      <c r="C10" s="8" t="s">
        <v>19</v>
      </c>
    </row>
    <row r="11" spans="1:27" ht="9.75" customHeight="1" x14ac:dyDescent="0.25">
      <c r="B11" s="7"/>
      <c r="C11" s="11"/>
    </row>
    <row r="12" spans="1:27" s="33" customFormat="1" x14ac:dyDescent="0.25">
      <c r="B12" s="11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</row>
    <row r="13" spans="1:27" x14ac:dyDescent="0.25">
      <c r="B13" s="170" t="s">
        <v>3</v>
      </c>
      <c r="C13" s="171">
        <v>38352</v>
      </c>
      <c r="D13" s="171">
        <v>38717</v>
      </c>
      <c r="E13" s="171">
        <v>39082</v>
      </c>
      <c r="F13" s="171">
        <v>39447</v>
      </c>
      <c r="G13" s="171">
        <v>39783</v>
      </c>
      <c r="H13" s="171">
        <v>40178</v>
      </c>
      <c r="I13" s="171">
        <v>40543</v>
      </c>
      <c r="J13" s="171">
        <v>40908</v>
      </c>
      <c r="K13" s="171">
        <v>41274</v>
      </c>
      <c r="L13" s="171">
        <v>41639</v>
      </c>
      <c r="M13" s="171">
        <v>42004</v>
      </c>
    </row>
    <row r="14" spans="1:27" x14ac:dyDescent="0.25">
      <c r="B14" s="208" t="s">
        <v>110</v>
      </c>
      <c r="C14" s="172">
        <v>82.13</v>
      </c>
      <c r="D14" s="172">
        <v>81.722999999999999</v>
      </c>
      <c r="E14" s="172">
        <v>84.653999999999996</v>
      </c>
      <c r="F14" s="172">
        <v>89.494</v>
      </c>
      <c r="G14" s="172">
        <v>105.145</v>
      </c>
      <c r="H14" s="172">
        <v>182.83</v>
      </c>
      <c r="I14" s="172">
        <v>195.113</v>
      </c>
      <c r="J14" s="172">
        <v>216.46799999999999</v>
      </c>
      <c r="K14" s="172">
        <v>249.626</v>
      </c>
      <c r="L14" s="172">
        <v>265.94099999999997</v>
      </c>
      <c r="M14" s="172">
        <v>262.77699999999999</v>
      </c>
    </row>
    <row r="15" spans="1:27" x14ac:dyDescent="0.25">
      <c r="B15" s="208" t="s">
        <v>29</v>
      </c>
      <c r="C15" s="172">
        <v>233.25399999999999</v>
      </c>
      <c r="D15" s="172">
        <v>265.685</v>
      </c>
      <c r="E15" s="172">
        <v>245.66900000000001</v>
      </c>
      <c r="F15" s="172">
        <v>229.58600000000001</v>
      </c>
      <c r="G15" s="172">
        <v>206.37200000000001</v>
      </c>
      <c r="H15" s="172">
        <v>211.47399999999999</v>
      </c>
      <c r="I15" s="172">
        <v>221.261</v>
      </c>
      <c r="J15" s="172">
        <v>225.69800000000001</v>
      </c>
      <c r="K15" s="172">
        <v>226.65199999999999</v>
      </c>
      <c r="L15" s="172">
        <v>234.73699999999999</v>
      </c>
      <c r="M15" s="172">
        <v>251.19900000000001</v>
      </c>
    </row>
    <row r="16" spans="1:27" x14ac:dyDescent="0.25">
      <c r="B16" s="208" t="s">
        <v>31</v>
      </c>
      <c r="C16" s="172">
        <v>101.279</v>
      </c>
      <c r="D16" s="172">
        <v>117.61199999999999</v>
      </c>
      <c r="E16" s="172">
        <v>131.88399999999999</v>
      </c>
      <c r="F16" s="172">
        <v>131.02000000000001</v>
      </c>
      <c r="G16" s="172">
        <v>148.899</v>
      </c>
      <c r="H16" s="172">
        <v>151.02600000000001</v>
      </c>
      <c r="I16" s="172">
        <v>167.52699999999999</v>
      </c>
      <c r="J16" s="172">
        <v>187.17699999999999</v>
      </c>
      <c r="K16" s="172">
        <v>187.197</v>
      </c>
      <c r="L16" s="172">
        <v>179.654</v>
      </c>
      <c r="M16" s="172">
        <v>177.15600000000001</v>
      </c>
    </row>
    <row r="17" spans="1:18" x14ac:dyDescent="0.25">
      <c r="B17" s="208" t="s">
        <v>32</v>
      </c>
      <c r="C17" s="172">
        <v>43.314</v>
      </c>
      <c r="D17" s="172">
        <v>46.853000000000002</v>
      </c>
      <c r="E17" s="172">
        <v>50.936</v>
      </c>
      <c r="F17" s="172">
        <v>62.850999999999999</v>
      </c>
      <c r="G17" s="172">
        <v>69.962000000000003</v>
      </c>
      <c r="H17" s="172">
        <v>68.897999999999996</v>
      </c>
      <c r="I17" s="172">
        <v>68.147000000000006</v>
      </c>
      <c r="J17" s="172">
        <v>69.501999999999995</v>
      </c>
      <c r="K17" s="172">
        <v>92.21</v>
      </c>
      <c r="L17" s="172">
        <v>100.944</v>
      </c>
      <c r="M17" s="172">
        <v>102.09</v>
      </c>
    </row>
    <row r="18" spans="1:18" x14ac:dyDescent="0.25">
      <c r="B18" s="208" t="s">
        <v>33</v>
      </c>
      <c r="C18" s="172">
        <v>43.838999999999999</v>
      </c>
      <c r="D18" s="172">
        <v>56.625</v>
      </c>
      <c r="E18" s="172">
        <v>57.960999999999999</v>
      </c>
      <c r="F18" s="172">
        <v>60.408999999999999</v>
      </c>
      <c r="G18" s="172">
        <v>61.808999999999997</v>
      </c>
      <c r="H18" s="172">
        <v>58.094000000000001</v>
      </c>
      <c r="I18" s="172">
        <v>54.417999999999999</v>
      </c>
      <c r="J18" s="172">
        <v>52.460999999999999</v>
      </c>
      <c r="K18" s="172">
        <v>51.688000000000002</v>
      </c>
      <c r="L18" s="172">
        <v>48.298000000000002</v>
      </c>
      <c r="M18" s="172">
        <v>46.499000000000002</v>
      </c>
    </row>
    <row r="19" spans="1:18" x14ac:dyDescent="0.25">
      <c r="B19" s="208" t="s">
        <v>30</v>
      </c>
      <c r="C19" s="172">
        <v>41.369</v>
      </c>
      <c r="D19" s="172">
        <v>39.225000000000001</v>
      </c>
      <c r="E19" s="172">
        <v>35.131999999999998</v>
      </c>
      <c r="F19" s="172">
        <v>32.561</v>
      </c>
      <c r="G19" s="172">
        <v>29.396999999999998</v>
      </c>
      <c r="H19" s="172">
        <v>29.13</v>
      </c>
      <c r="I19" s="172">
        <v>26.803000000000001</v>
      </c>
      <c r="J19" s="172">
        <v>24.613</v>
      </c>
      <c r="K19" s="172">
        <v>24.265000000000001</v>
      </c>
      <c r="L19" s="172">
        <v>23.193000000000001</v>
      </c>
      <c r="M19" s="172">
        <v>22.337</v>
      </c>
    </row>
    <row r="20" spans="1:18" ht="12.75" x14ac:dyDescent="0.2">
      <c r="B20" s="208" t="s">
        <v>34</v>
      </c>
      <c r="C20" s="172">
        <v>4.9429999999999996</v>
      </c>
      <c r="D20" s="172">
        <v>6.3339999999999996</v>
      </c>
      <c r="E20" s="172">
        <v>6.6970000000000001</v>
      </c>
      <c r="F20" s="172">
        <v>7.0810000000000004</v>
      </c>
      <c r="G20" s="172">
        <v>7.3559999999999999</v>
      </c>
      <c r="H20" s="172">
        <v>7.1820000000000004</v>
      </c>
      <c r="I20" s="172">
        <v>7.0629999999999997</v>
      </c>
      <c r="J20" s="172">
        <v>7.0129999999999999</v>
      </c>
      <c r="K20" s="172">
        <v>6.9619999999999997</v>
      </c>
      <c r="L20" s="172">
        <v>6.8970000000000002</v>
      </c>
      <c r="M20" s="172">
        <v>6.7880000000000003</v>
      </c>
    </row>
    <row r="21" spans="1:18" x14ac:dyDescent="0.25">
      <c r="B21" s="170" t="s">
        <v>83</v>
      </c>
      <c r="C21" s="172">
        <v>4.7530000000000001</v>
      </c>
      <c r="D21" s="172">
        <v>5.8460000000000001</v>
      </c>
      <c r="E21" s="172">
        <v>7.3449999999999998</v>
      </c>
      <c r="F21" s="172">
        <v>7.94</v>
      </c>
      <c r="G21" s="172">
        <v>6.4420000000000002</v>
      </c>
      <c r="H21" s="172">
        <v>7.0789999999999997</v>
      </c>
      <c r="I21" s="172">
        <v>7.1040000000000001</v>
      </c>
      <c r="J21" s="172">
        <v>7.3639999999999999</v>
      </c>
      <c r="K21" s="172">
        <v>7.7080000000000002</v>
      </c>
      <c r="L21" s="172">
        <v>8.3719999999999999</v>
      </c>
      <c r="M21" s="172">
        <v>8.5869999999999997</v>
      </c>
    </row>
    <row r="22" spans="1:18" x14ac:dyDescent="0.25">
      <c r="E22" s="19"/>
      <c r="F22" s="19"/>
      <c r="G22" s="19"/>
      <c r="I22" s="19"/>
      <c r="J22" s="19"/>
      <c r="L22" s="19"/>
      <c r="M22" s="19"/>
    </row>
    <row r="23" spans="1:18" x14ac:dyDescent="0.25">
      <c r="A23" s="152"/>
      <c r="B23" s="152"/>
      <c r="C23" s="152"/>
      <c r="D23" s="152"/>
      <c r="E23" s="152"/>
      <c r="F23" s="152"/>
      <c r="G23" s="152"/>
      <c r="H23" s="152"/>
      <c r="L23" s="152"/>
      <c r="M23" s="152"/>
      <c r="N23" s="152"/>
      <c r="O23" s="152"/>
      <c r="P23" s="152"/>
      <c r="Q23" s="152"/>
    </row>
    <row r="24" spans="1:18" x14ac:dyDescent="0.25">
      <c r="A24" s="152"/>
      <c r="B24" s="152"/>
      <c r="C24" s="152"/>
      <c r="D24" s="152"/>
      <c r="E24" s="152"/>
      <c r="F24" s="152"/>
      <c r="G24" s="152"/>
      <c r="H24" s="152"/>
      <c r="L24" s="152"/>
      <c r="M24" s="152"/>
      <c r="N24" s="152"/>
      <c r="O24" s="152"/>
      <c r="P24" s="152"/>
      <c r="Q24" s="152"/>
    </row>
    <row r="25" spans="1:18" x14ac:dyDescent="0.25">
      <c r="A25" s="152"/>
      <c r="B25" s="152"/>
      <c r="C25" s="152"/>
      <c r="D25" s="152"/>
      <c r="E25" s="152"/>
      <c r="F25" s="152"/>
      <c r="G25" s="152"/>
      <c r="H25" s="152"/>
      <c r="L25" s="152"/>
      <c r="M25" s="152"/>
      <c r="N25" s="152"/>
      <c r="O25" s="152"/>
      <c r="P25" s="152"/>
      <c r="Q25" s="152"/>
    </row>
    <row r="26" spans="1:18" x14ac:dyDescent="0.25">
      <c r="A26" s="152"/>
      <c r="B26" s="152"/>
      <c r="C26" s="152"/>
      <c r="D26" s="152"/>
      <c r="E26" s="152"/>
      <c r="F26" s="152"/>
      <c r="G26" s="152"/>
      <c r="H26" s="152"/>
      <c r="L26" s="152"/>
      <c r="M26" s="152"/>
      <c r="N26" s="152"/>
      <c r="O26" s="152"/>
      <c r="P26" s="152"/>
      <c r="Q26" s="152"/>
    </row>
    <row r="27" spans="1:18" x14ac:dyDescent="0.25">
      <c r="A27" s="152"/>
      <c r="B27" s="152"/>
      <c r="C27" s="152"/>
      <c r="D27" s="152"/>
      <c r="E27" s="152"/>
      <c r="F27" s="152"/>
      <c r="G27" s="152"/>
      <c r="H27" s="152"/>
      <c r="I27" s="152"/>
      <c r="J27" s="152"/>
      <c r="K27" s="152"/>
      <c r="L27" s="152"/>
      <c r="M27" s="152"/>
      <c r="N27" s="152"/>
      <c r="O27" s="152"/>
      <c r="P27" s="152"/>
      <c r="Q27" s="152"/>
      <c r="R27" s="152"/>
    </row>
    <row r="28" spans="1:18" x14ac:dyDescent="0.25">
      <c r="A28" s="152"/>
      <c r="B28" s="152"/>
      <c r="C28" s="152"/>
      <c r="D28" s="152"/>
      <c r="E28" s="152"/>
      <c r="F28" s="152"/>
      <c r="G28" s="152"/>
      <c r="H28" s="152"/>
      <c r="I28" s="152"/>
      <c r="J28" s="152"/>
      <c r="K28" s="152"/>
      <c r="L28" s="152"/>
      <c r="M28" s="152"/>
      <c r="N28" s="152"/>
      <c r="O28" s="152"/>
      <c r="P28" s="152"/>
      <c r="Q28" s="152"/>
      <c r="R28" s="152"/>
    </row>
    <row r="29" spans="1:18" x14ac:dyDescent="0.25">
      <c r="A29" s="152"/>
      <c r="B29" s="152"/>
      <c r="C29" s="152"/>
      <c r="D29" s="152"/>
      <c r="E29" s="152"/>
      <c r="F29" s="152"/>
      <c r="G29" s="152"/>
      <c r="H29" s="152"/>
      <c r="I29" s="152"/>
      <c r="M29" s="152"/>
      <c r="N29" s="152"/>
      <c r="O29" s="152"/>
      <c r="P29" s="152"/>
      <c r="Q29" s="152"/>
      <c r="R29" s="152"/>
    </row>
    <row r="30" spans="1:18" x14ac:dyDescent="0.25">
      <c r="A30" s="152"/>
      <c r="B30" s="152"/>
      <c r="C30" s="152"/>
      <c r="D30" s="152"/>
      <c r="E30" s="152"/>
      <c r="F30" s="152"/>
      <c r="G30" s="152"/>
      <c r="H30" s="152"/>
      <c r="I30" s="152"/>
      <c r="M30" s="152"/>
      <c r="N30" s="152"/>
      <c r="O30" s="152"/>
      <c r="P30" s="152"/>
      <c r="Q30" s="152"/>
      <c r="R30" s="152"/>
    </row>
    <row r="31" spans="1:18" x14ac:dyDescent="0.25">
      <c r="A31" s="152"/>
      <c r="B31" s="152"/>
      <c r="C31" s="152"/>
      <c r="D31" s="152"/>
      <c r="E31" s="152"/>
      <c r="F31" s="152"/>
      <c r="G31" s="152"/>
      <c r="H31" s="152"/>
      <c r="I31" s="152"/>
      <c r="M31" s="152"/>
      <c r="N31" s="152"/>
      <c r="O31" s="152"/>
      <c r="P31" s="152"/>
      <c r="Q31" s="152"/>
      <c r="R31" s="152"/>
    </row>
    <row r="32" spans="1:18" x14ac:dyDescent="0.25">
      <c r="A32" s="152"/>
      <c r="B32" s="152"/>
      <c r="C32" s="152"/>
      <c r="D32" s="152"/>
      <c r="E32" s="152"/>
      <c r="F32" s="152"/>
      <c r="G32" s="152"/>
      <c r="H32" s="152"/>
      <c r="I32" s="152"/>
      <c r="M32" s="152"/>
      <c r="N32" s="152"/>
      <c r="O32" s="152"/>
      <c r="P32" s="152"/>
      <c r="Q32" s="152"/>
      <c r="R32" s="152"/>
    </row>
    <row r="33" spans="1:18" x14ac:dyDescent="0.25">
      <c r="A33" s="152"/>
      <c r="B33" s="152"/>
      <c r="C33" s="152"/>
      <c r="D33" s="152"/>
      <c r="E33" s="152"/>
      <c r="F33" s="152"/>
      <c r="G33" s="152"/>
      <c r="H33" s="152"/>
      <c r="I33" s="152"/>
      <c r="M33" s="152"/>
      <c r="N33" s="152"/>
      <c r="O33" s="152"/>
      <c r="P33" s="152"/>
      <c r="Q33" s="152"/>
      <c r="R33" s="152"/>
    </row>
    <row r="34" spans="1:18" x14ac:dyDescent="0.25">
      <c r="A34" s="152"/>
      <c r="B34" s="152"/>
      <c r="C34" s="152"/>
      <c r="D34" s="152"/>
      <c r="E34" s="152"/>
      <c r="F34" s="152"/>
      <c r="G34" s="152"/>
      <c r="H34" s="152"/>
      <c r="I34" s="152"/>
      <c r="M34" s="152"/>
      <c r="N34" s="152"/>
      <c r="O34" s="152"/>
      <c r="P34" s="152"/>
      <c r="Q34" s="152"/>
      <c r="R34" s="152"/>
    </row>
    <row r="35" spans="1:18" x14ac:dyDescent="0.25">
      <c r="A35" s="152"/>
      <c r="B35" s="152"/>
      <c r="C35" s="152"/>
      <c r="D35" s="152"/>
      <c r="E35" s="152"/>
      <c r="F35" s="152"/>
      <c r="G35" s="152"/>
      <c r="H35" s="152"/>
      <c r="I35" s="152"/>
      <c r="M35" s="152"/>
      <c r="N35" s="152"/>
      <c r="O35" s="152"/>
      <c r="P35" s="152"/>
      <c r="Q35" s="152"/>
      <c r="R35" s="152"/>
    </row>
    <row r="36" spans="1:18" x14ac:dyDescent="0.25">
      <c r="A36" s="152"/>
      <c r="B36" s="152"/>
      <c r="C36" s="152"/>
      <c r="D36" s="152"/>
      <c r="E36" s="152"/>
      <c r="F36" s="152"/>
      <c r="G36" s="152"/>
      <c r="H36" s="152"/>
      <c r="I36" s="152"/>
    </row>
    <row r="37" spans="1:18" x14ac:dyDescent="0.25">
      <c r="A37" s="152"/>
      <c r="B37" s="152"/>
      <c r="C37" s="152"/>
      <c r="D37" s="152"/>
      <c r="E37" s="152"/>
      <c r="F37" s="152"/>
      <c r="G37" s="152"/>
      <c r="H37" s="152"/>
      <c r="I37" s="152"/>
    </row>
    <row r="38" spans="1:18" x14ac:dyDescent="0.25">
      <c r="I38" s="112"/>
    </row>
    <row r="39" spans="1:18" x14ac:dyDescent="0.25">
      <c r="H39" s="152"/>
      <c r="I39" s="152"/>
      <c r="J39" s="206"/>
    </row>
    <row r="40" spans="1:18" x14ac:dyDescent="0.25">
      <c r="H40" s="206"/>
      <c r="I40" s="220"/>
      <c r="J40" s="220"/>
    </row>
    <row r="41" spans="1:18" x14ac:dyDescent="0.25">
      <c r="H41" s="152"/>
      <c r="I41" s="225"/>
      <c r="J41" s="226"/>
    </row>
    <row r="42" spans="1:18" x14ac:dyDescent="0.25">
      <c r="H42" s="152"/>
      <c r="I42" s="225"/>
      <c r="J42" s="226"/>
    </row>
    <row r="43" spans="1:18" x14ac:dyDescent="0.25">
      <c r="H43" s="152"/>
      <c r="I43" s="225"/>
      <c r="J43" s="226"/>
    </row>
    <row r="44" spans="1:18" x14ac:dyDescent="0.25">
      <c r="H44" s="152"/>
      <c r="I44" s="225"/>
      <c r="J44" s="226"/>
    </row>
    <row r="45" spans="1:18" x14ac:dyDescent="0.25">
      <c r="H45" s="152"/>
      <c r="I45" s="225"/>
      <c r="J45" s="226"/>
    </row>
    <row r="46" spans="1:18" x14ac:dyDescent="0.25">
      <c r="H46" s="152"/>
      <c r="I46" s="225"/>
      <c r="J46" s="226"/>
    </row>
    <row r="47" spans="1:18" x14ac:dyDescent="0.25">
      <c r="H47" s="152"/>
      <c r="I47" s="225"/>
      <c r="J47" s="226"/>
    </row>
    <row r="48" spans="1:18" x14ac:dyDescent="0.25">
      <c r="H48" s="152"/>
      <c r="I48" s="225"/>
      <c r="J48" s="226"/>
    </row>
    <row r="49" spans="8:10" x14ac:dyDescent="0.25">
      <c r="H49" s="152"/>
      <c r="I49" s="152"/>
      <c r="J49" s="152"/>
    </row>
  </sheetData>
  <mergeCells count="2">
    <mergeCell ref="C3:H3"/>
    <mergeCell ref="B1:K1"/>
  </mergeCells>
  <conditionalFormatting sqref="I41:I48">
    <cfRule type="dataBar" priority="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{94F17387-549C-47C9-97AB-5274DEC12FB3}</x14:id>
        </ext>
      </extLst>
    </cfRule>
  </conditionalFormatting>
  <conditionalFormatting sqref="J41:J48">
    <cfRule type="dataBar" priority="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{7E05CCD4-7C99-4949-9A29-F34461825D79}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59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4F17387-549C-47C9-97AB-5274DEC12FB3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I41:I48</xm:sqref>
        </x14:conditionalFormatting>
        <x14:conditionalFormatting xmlns:xm="http://schemas.microsoft.com/office/excel/2006/main">
          <x14:cfRule type="dataBar" id="{7E05CCD4-7C99-4949-9A29-F34461825D79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J41:J48</xm:sqref>
        </x14:conditionalFormatting>
      </x14:conditionalFormattings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2">
    <tabColor rgb="FF1F27D1"/>
    <pageSetUpPr fitToPage="1"/>
  </sheetPr>
  <dimension ref="A1:P24"/>
  <sheetViews>
    <sheetView showGridLines="0" zoomScale="70" zoomScaleNormal="70" workbookViewId="0"/>
  </sheetViews>
  <sheetFormatPr baseColWidth="10" defaultColWidth="11.44140625" defaultRowHeight="13.2" x14ac:dyDescent="0.25"/>
  <cols>
    <col min="1" max="1" width="7.44140625" style="8" customWidth="1"/>
    <col min="2" max="2" width="11.44140625" style="8"/>
    <col min="3" max="18" width="11.44140625" style="8" customWidth="1"/>
    <col min="19" max="33" width="11.44140625" style="8"/>
    <col min="34" max="34" width="11.44140625" style="8" customWidth="1"/>
    <col min="35" max="16384" width="11.44140625" style="8"/>
  </cols>
  <sheetData>
    <row r="1" spans="1:16" ht="25.2" customHeight="1" thickBot="1" x14ac:dyDescent="0.3">
      <c r="A1" s="263" t="s">
        <v>242</v>
      </c>
      <c r="B1" s="1060" t="s">
        <v>298</v>
      </c>
      <c r="C1" s="1061"/>
      <c r="D1" s="1061"/>
      <c r="E1" s="1061"/>
      <c r="F1" s="1061"/>
      <c r="G1" s="1061"/>
      <c r="H1" s="1061"/>
      <c r="I1" s="1062"/>
    </row>
    <row r="2" spans="1:16" ht="13.95" x14ac:dyDescent="0.25">
      <c r="A2" s="7"/>
    </row>
    <row r="3" spans="1:16" x14ac:dyDescent="0.25">
      <c r="B3" s="8" t="s">
        <v>78</v>
      </c>
      <c r="C3" s="8" t="s">
        <v>74</v>
      </c>
    </row>
    <row r="4" spans="1:16" x14ac:dyDescent="0.25">
      <c r="B4" s="12"/>
      <c r="C4" s="109" t="s">
        <v>66</v>
      </c>
    </row>
    <row r="5" spans="1:16" x14ac:dyDescent="0.25">
      <c r="B5" s="12"/>
      <c r="C5" s="109" t="s">
        <v>266</v>
      </c>
    </row>
    <row r="6" spans="1:16" x14ac:dyDescent="0.25">
      <c r="C6" s="8" t="s">
        <v>67</v>
      </c>
    </row>
    <row r="7" spans="1:16" x14ac:dyDescent="0.25">
      <c r="C7" s="104" t="s">
        <v>798</v>
      </c>
    </row>
    <row r="8" spans="1:16" x14ac:dyDescent="0.25">
      <c r="B8" s="8" t="s">
        <v>65</v>
      </c>
      <c r="C8" s="8" t="s">
        <v>70</v>
      </c>
    </row>
    <row r="9" spans="1:16" x14ac:dyDescent="0.25">
      <c r="B9" s="8" t="s">
        <v>6</v>
      </c>
      <c r="C9" s="8" t="s">
        <v>19</v>
      </c>
      <c r="E9" s="19"/>
      <c r="I9" s="35"/>
    </row>
    <row r="10" spans="1:16" x14ac:dyDescent="0.25">
      <c r="E10" s="19"/>
      <c r="I10" s="35"/>
    </row>
    <row r="11" spans="1:16" x14ac:dyDescent="0.25">
      <c r="B11" s="11" t="s">
        <v>17</v>
      </c>
      <c r="I11" s="35"/>
      <c r="P11" s="36"/>
    </row>
    <row r="12" spans="1:16" s="58" customFormat="1" ht="10.199999999999999" x14ac:dyDescent="0.2">
      <c r="B12" s="49" t="s">
        <v>3</v>
      </c>
      <c r="C12" s="121">
        <v>39783</v>
      </c>
      <c r="D12" s="121">
        <v>40178</v>
      </c>
      <c r="E12" s="121">
        <v>40543</v>
      </c>
      <c r="F12" s="121">
        <v>40908</v>
      </c>
      <c r="G12" s="121">
        <v>41274</v>
      </c>
      <c r="H12" s="121">
        <v>41639</v>
      </c>
      <c r="I12" s="121">
        <v>42004</v>
      </c>
    </row>
    <row r="13" spans="1:16" s="60" customFormat="1" ht="10.199999999999999" x14ac:dyDescent="0.2">
      <c r="B13" s="55" t="s">
        <v>53</v>
      </c>
      <c r="C13" s="67">
        <v>1245.348</v>
      </c>
      <c r="D13" s="67">
        <v>1249.434</v>
      </c>
      <c r="E13" s="67">
        <v>1320.049</v>
      </c>
      <c r="F13" s="67">
        <v>1232.5350000000001</v>
      </c>
      <c r="G13" s="67">
        <v>1267.8989999999999</v>
      </c>
      <c r="H13" s="67">
        <v>1216.222</v>
      </c>
      <c r="I13" s="67">
        <v>1234.97</v>
      </c>
      <c r="J13" s="257"/>
    </row>
    <row r="14" spans="1:16" s="60" customFormat="1" ht="10.199999999999999" x14ac:dyDescent="0.2">
      <c r="B14" s="55" t="s">
        <v>13</v>
      </c>
      <c r="C14" s="67">
        <v>750.77800000000002</v>
      </c>
      <c r="D14" s="67">
        <v>751.38599999999997</v>
      </c>
      <c r="E14" s="67">
        <v>787.16700000000003</v>
      </c>
      <c r="F14" s="67">
        <v>636.50900000000001</v>
      </c>
      <c r="G14" s="67">
        <v>650.654</v>
      </c>
      <c r="H14" s="67">
        <v>585.072</v>
      </c>
      <c r="I14" s="67">
        <v>595.50599999999997</v>
      </c>
      <c r="J14" s="257"/>
    </row>
    <row r="15" spans="1:16" s="60" customFormat="1" ht="10.199999999999999" x14ac:dyDescent="0.2">
      <c r="B15" s="55" t="s">
        <v>12</v>
      </c>
      <c r="C15" s="67">
        <v>445.435</v>
      </c>
      <c r="D15" s="67">
        <v>446.57299999999998</v>
      </c>
      <c r="E15" s="67">
        <v>478.56099999999998</v>
      </c>
      <c r="F15" s="67">
        <v>522.38599999999997</v>
      </c>
      <c r="G15" s="67">
        <v>529.74599999999998</v>
      </c>
      <c r="H15" s="67">
        <v>551.654</v>
      </c>
      <c r="I15" s="67">
        <v>561.06500000000005</v>
      </c>
      <c r="J15" s="257"/>
    </row>
    <row r="16" spans="1:16" s="60" customFormat="1" ht="10.199999999999999" x14ac:dyDescent="0.2">
      <c r="B16" s="55" t="s">
        <v>14</v>
      </c>
      <c r="C16" s="67">
        <v>35.847999999999999</v>
      </c>
      <c r="D16" s="67">
        <v>36.534999999999997</v>
      </c>
      <c r="E16" s="67">
        <v>39.936999999999998</v>
      </c>
      <c r="F16" s="67">
        <v>48.372</v>
      </c>
      <c r="G16" s="67">
        <v>65.474999999999994</v>
      </c>
      <c r="H16" s="67">
        <v>61.734999999999999</v>
      </c>
      <c r="I16" s="67">
        <v>55.648000000000003</v>
      </c>
      <c r="J16" s="257"/>
    </row>
    <row r="17" spans="1:10" s="60" customFormat="1" ht="10.199999999999999" x14ac:dyDescent="0.2">
      <c r="B17" s="55" t="s">
        <v>55</v>
      </c>
      <c r="C17" s="67">
        <v>13.287000000000001</v>
      </c>
      <c r="D17" s="67">
        <v>14.94</v>
      </c>
      <c r="E17" s="67">
        <v>14.385</v>
      </c>
      <c r="F17" s="67">
        <v>25.268000000000001</v>
      </c>
      <c r="G17" s="67">
        <v>22.024000000000001</v>
      </c>
      <c r="H17" s="67">
        <v>17.760999999999999</v>
      </c>
      <c r="I17" s="67">
        <v>22.751000000000001</v>
      </c>
      <c r="J17" s="257"/>
    </row>
    <row r="18" spans="1:10" ht="13.95" thickBot="1" x14ac:dyDescent="0.3">
      <c r="A18" s="152"/>
      <c r="B18" s="152"/>
      <c r="C18" s="152"/>
      <c r="D18" s="152"/>
      <c r="E18" s="152"/>
      <c r="F18" s="152"/>
      <c r="G18" s="152"/>
      <c r="H18" s="152"/>
    </row>
    <row r="19" spans="1:10" x14ac:dyDescent="0.25">
      <c r="A19" s="152"/>
      <c r="B19" s="924" t="s">
        <v>183</v>
      </c>
      <c r="C19" s="925" t="s">
        <v>61</v>
      </c>
      <c r="D19" s="925" t="s">
        <v>5</v>
      </c>
    </row>
    <row r="20" spans="1:10" ht="12.75" x14ac:dyDescent="0.2">
      <c r="A20" s="152"/>
      <c r="B20" s="164" t="s">
        <v>53</v>
      </c>
      <c r="C20" s="305">
        <f>I13-H13</f>
        <v>18.748000000000047</v>
      </c>
      <c r="D20" s="238">
        <f>C20/H13</f>
        <v>1.5414948915576307E-2</v>
      </c>
    </row>
    <row r="21" spans="1:10" x14ac:dyDescent="0.25">
      <c r="A21" s="152"/>
      <c r="B21" s="164" t="s">
        <v>13</v>
      </c>
      <c r="C21" s="305">
        <f t="shared" ref="C21:C24" si="0">I14-H14</f>
        <v>10.433999999999969</v>
      </c>
      <c r="D21" s="238">
        <f t="shared" ref="D21:D24" si="1">C21/H14</f>
        <v>1.7833702518664316E-2</v>
      </c>
    </row>
    <row r="22" spans="1:10" x14ac:dyDescent="0.25">
      <c r="A22" s="152"/>
      <c r="B22" s="164" t="s">
        <v>12</v>
      </c>
      <c r="C22" s="305">
        <f t="shared" si="0"/>
        <v>9.4110000000000582</v>
      </c>
      <c r="D22" s="238">
        <f t="shared" si="1"/>
        <v>1.7059606202438592E-2</v>
      </c>
    </row>
    <row r="23" spans="1:10" x14ac:dyDescent="0.25">
      <c r="A23" s="152"/>
      <c r="B23" s="164" t="s">
        <v>14</v>
      </c>
      <c r="C23" s="305">
        <f t="shared" si="0"/>
        <v>-6.0869999999999962</v>
      </c>
      <c r="D23" s="238">
        <f t="shared" si="1"/>
        <v>-9.8598849923058174E-2</v>
      </c>
    </row>
    <row r="24" spans="1:10" x14ac:dyDescent="0.25">
      <c r="B24" s="164" t="s">
        <v>55</v>
      </c>
      <c r="C24" s="305">
        <f t="shared" si="0"/>
        <v>4.990000000000002</v>
      </c>
      <c r="D24" s="238">
        <f t="shared" si="1"/>
        <v>0.28095264906255291</v>
      </c>
    </row>
  </sheetData>
  <mergeCells count="1">
    <mergeCell ref="B1:I1"/>
  </mergeCells>
  <conditionalFormatting sqref="C20:C24">
    <cfRule type="dataBar" priority="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{5B95E06A-6A89-40C4-A5A7-ADDF082515F2}</x14:id>
        </ext>
      </extLst>
    </cfRule>
  </conditionalFormatting>
  <conditionalFormatting sqref="D20:D24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{8125E3C9-031D-4B75-AB0C-B4A1DEA2F3D7}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31" orientation="landscape" r:id="rId1"/>
  <colBreaks count="1" manualBreakCount="1">
    <brk id="8" max="1048575" man="1"/>
  </colBreak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B95E06A-6A89-40C4-A5A7-ADDF082515F2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C20:C24</xm:sqref>
        </x14:conditionalFormatting>
        <x14:conditionalFormatting xmlns:xm="http://schemas.microsoft.com/office/excel/2006/main">
          <x14:cfRule type="dataBar" id="{8125E3C9-031D-4B75-AB0C-B4A1DEA2F3D7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D20:D24</xm:sqref>
        </x14:conditionalFormatting>
      </x14:conditionalFormattings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8">
    <tabColor rgb="FF1F27D1"/>
    <pageSetUpPr fitToPage="1"/>
  </sheetPr>
  <dimension ref="A1:K42"/>
  <sheetViews>
    <sheetView showGridLines="0" zoomScale="70" zoomScaleNormal="70" workbookViewId="0"/>
  </sheetViews>
  <sheetFormatPr baseColWidth="10" defaultRowHeight="13.2" x14ac:dyDescent="0.25"/>
  <cols>
    <col min="1" max="1" width="7.44140625" style="8" customWidth="1"/>
    <col min="2" max="2" width="18.44140625" style="8" customWidth="1"/>
    <col min="3" max="4" width="11.44140625" style="8"/>
    <col min="5" max="5" width="11.44140625" style="8" customWidth="1"/>
    <col min="6" max="7" width="11.44140625" style="8"/>
    <col min="8" max="9" width="11.109375" style="8" customWidth="1"/>
    <col min="10" max="14" width="11.44140625" style="8"/>
    <col min="15" max="15" width="9.88671875" style="8" customWidth="1"/>
    <col min="16" max="249" width="11.44140625" style="8"/>
    <col min="250" max="250" width="10.33203125" style="8" customWidth="1"/>
    <col min="251" max="505" width="11.44140625" style="8"/>
    <col min="506" max="506" width="10.33203125" style="8" customWidth="1"/>
    <col min="507" max="761" width="11.44140625" style="8"/>
    <col min="762" max="762" width="10.33203125" style="8" customWidth="1"/>
    <col min="763" max="1017" width="11.44140625" style="8"/>
    <col min="1018" max="1018" width="10.33203125" style="8" customWidth="1"/>
    <col min="1019" max="1273" width="11.44140625" style="8"/>
    <col min="1274" max="1274" width="10.33203125" style="8" customWidth="1"/>
    <col min="1275" max="1529" width="11.44140625" style="8"/>
    <col min="1530" max="1530" width="10.33203125" style="8" customWidth="1"/>
    <col min="1531" max="1785" width="11.44140625" style="8"/>
    <col min="1786" max="1786" width="10.33203125" style="8" customWidth="1"/>
    <col min="1787" max="2041" width="11.44140625" style="8"/>
    <col min="2042" max="2042" width="10.33203125" style="8" customWidth="1"/>
    <col min="2043" max="2297" width="11.44140625" style="8"/>
    <col min="2298" max="2298" width="10.33203125" style="8" customWidth="1"/>
    <col min="2299" max="2553" width="11.44140625" style="8"/>
    <col min="2554" max="2554" width="10.33203125" style="8" customWidth="1"/>
    <col min="2555" max="2809" width="11.44140625" style="8"/>
    <col min="2810" max="2810" width="10.33203125" style="8" customWidth="1"/>
    <col min="2811" max="3065" width="11.44140625" style="8"/>
    <col min="3066" max="3066" width="10.33203125" style="8" customWidth="1"/>
    <col min="3067" max="3321" width="11.44140625" style="8"/>
    <col min="3322" max="3322" width="10.33203125" style="8" customWidth="1"/>
    <col min="3323" max="3577" width="11.44140625" style="8"/>
    <col min="3578" max="3578" width="10.33203125" style="8" customWidth="1"/>
    <col min="3579" max="3833" width="11.44140625" style="8"/>
    <col min="3834" max="3834" width="10.33203125" style="8" customWidth="1"/>
    <col min="3835" max="4089" width="11.44140625" style="8"/>
    <col min="4090" max="4090" width="10.33203125" style="8" customWidth="1"/>
    <col min="4091" max="4345" width="11.44140625" style="8"/>
    <col min="4346" max="4346" width="10.33203125" style="8" customWidth="1"/>
    <col min="4347" max="4601" width="11.44140625" style="8"/>
    <col min="4602" max="4602" width="10.33203125" style="8" customWidth="1"/>
    <col min="4603" max="4857" width="11.44140625" style="8"/>
    <col min="4858" max="4858" width="10.33203125" style="8" customWidth="1"/>
    <col min="4859" max="5113" width="11.44140625" style="8"/>
    <col min="5114" max="5114" width="10.33203125" style="8" customWidth="1"/>
    <col min="5115" max="5369" width="11.44140625" style="8"/>
    <col min="5370" max="5370" width="10.33203125" style="8" customWidth="1"/>
    <col min="5371" max="5625" width="11.44140625" style="8"/>
    <col min="5626" max="5626" width="10.33203125" style="8" customWidth="1"/>
    <col min="5627" max="5881" width="11.44140625" style="8"/>
    <col min="5882" max="5882" width="10.33203125" style="8" customWidth="1"/>
    <col min="5883" max="6137" width="11.44140625" style="8"/>
    <col min="6138" max="6138" width="10.33203125" style="8" customWidth="1"/>
    <col min="6139" max="6393" width="11.44140625" style="8"/>
    <col min="6394" max="6394" width="10.33203125" style="8" customWidth="1"/>
    <col min="6395" max="6649" width="11.44140625" style="8"/>
    <col min="6650" max="6650" width="10.33203125" style="8" customWidth="1"/>
    <col min="6651" max="6905" width="11.44140625" style="8"/>
    <col min="6906" max="6906" width="10.33203125" style="8" customWidth="1"/>
    <col min="6907" max="7161" width="11.44140625" style="8"/>
    <col min="7162" max="7162" width="10.33203125" style="8" customWidth="1"/>
    <col min="7163" max="7417" width="11.44140625" style="8"/>
    <col min="7418" max="7418" width="10.33203125" style="8" customWidth="1"/>
    <col min="7419" max="7673" width="11.44140625" style="8"/>
    <col min="7674" max="7674" width="10.33203125" style="8" customWidth="1"/>
    <col min="7675" max="7929" width="11.44140625" style="8"/>
    <col min="7930" max="7930" width="10.33203125" style="8" customWidth="1"/>
    <col min="7931" max="8185" width="11.44140625" style="8"/>
    <col min="8186" max="8186" width="10.33203125" style="8" customWidth="1"/>
    <col min="8187" max="8441" width="11.44140625" style="8"/>
    <col min="8442" max="8442" width="10.33203125" style="8" customWidth="1"/>
    <col min="8443" max="8697" width="11.44140625" style="8"/>
    <col min="8698" max="8698" width="10.33203125" style="8" customWidth="1"/>
    <col min="8699" max="8953" width="11.44140625" style="8"/>
    <col min="8954" max="8954" width="10.33203125" style="8" customWidth="1"/>
    <col min="8955" max="9209" width="11.44140625" style="8"/>
    <col min="9210" max="9210" width="10.33203125" style="8" customWidth="1"/>
    <col min="9211" max="9465" width="11.44140625" style="8"/>
    <col min="9466" max="9466" width="10.33203125" style="8" customWidth="1"/>
    <col min="9467" max="9721" width="11.44140625" style="8"/>
    <col min="9722" max="9722" width="10.33203125" style="8" customWidth="1"/>
    <col min="9723" max="9977" width="11.44140625" style="8"/>
    <col min="9978" max="9978" width="10.33203125" style="8" customWidth="1"/>
    <col min="9979" max="10233" width="11.44140625" style="8"/>
    <col min="10234" max="10234" width="10.33203125" style="8" customWidth="1"/>
    <col min="10235" max="10489" width="11.44140625" style="8"/>
    <col min="10490" max="10490" width="10.33203125" style="8" customWidth="1"/>
    <col min="10491" max="10745" width="11.44140625" style="8"/>
    <col min="10746" max="10746" width="10.33203125" style="8" customWidth="1"/>
    <col min="10747" max="11001" width="11.44140625" style="8"/>
    <col min="11002" max="11002" width="10.33203125" style="8" customWidth="1"/>
    <col min="11003" max="11257" width="11.44140625" style="8"/>
    <col min="11258" max="11258" width="10.33203125" style="8" customWidth="1"/>
    <col min="11259" max="11513" width="11.44140625" style="8"/>
    <col min="11514" max="11514" width="10.33203125" style="8" customWidth="1"/>
    <col min="11515" max="11769" width="11.44140625" style="8"/>
    <col min="11770" max="11770" width="10.33203125" style="8" customWidth="1"/>
    <col min="11771" max="12025" width="11.44140625" style="8"/>
    <col min="12026" max="12026" width="10.33203125" style="8" customWidth="1"/>
    <col min="12027" max="12281" width="11.44140625" style="8"/>
    <col min="12282" max="12282" width="10.33203125" style="8" customWidth="1"/>
    <col min="12283" max="12537" width="11.44140625" style="8"/>
    <col min="12538" max="12538" width="10.33203125" style="8" customWidth="1"/>
    <col min="12539" max="12793" width="11.44140625" style="8"/>
    <col min="12794" max="12794" width="10.33203125" style="8" customWidth="1"/>
    <col min="12795" max="13049" width="11.44140625" style="8"/>
    <col min="13050" max="13050" width="10.33203125" style="8" customWidth="1"/>
    <col min="13051" max="13305" width="11.44140625" style="8"/>
    <col min="13306" max="13306" width="10.33203125" style="8" customWidth="1"/>
    <col min="13307" max="13561" width="11.44140625" style="8"/>
    <col min="13562" max="13562" width="10.33203125" style="8" customWidth="1"/>
    <col min="13563" max="13817" width="11.44140625" style="8"/>
    <col min="13818" max="13818" width="10.33203125" style="8" customWidth="1"/>
    <col min="13819" max="14073" width="11.44140625" style="8"/>
    <col min="14074" max="14074" width="10.33203125" style="8" customWidth="1"/>
    <col min="14075" max="14329" width="11.44140625" style="8"/>
    <col min="14330" max="14330" width="10.33203125" style="8" customWidth="1"/>
    <col min="14331" max="14585" width="11.44140625" style="8"/>
    <col min="14586" max="14586" width="10.33203125" style="8" customWidth="1"/>
    <col min="14587" max="14841" width="11.44140625" style="8"/>
    <col min="14842" max="14842" width="10.33203125" style="8" customWidth="1"/>
    <col min="14843" max="15097" width="11.44140625" style="8"/>
    <col min="15098" max="15098" width="10.33203125" style="8" customWidth="1"/>
    <col min="15099" max="15353" width="11.44140625" style="8"/>
    <col min="15354" max="15354" width="10.33203125" style="8" customWidth="1"/>
    <col min="15355" max="15609" width="11.44140625" style="8"/>
    <col min="15610" max="15610" width="10.33203125" style="8" customWidth="1"/>
    <col min="15611" max="15865" width="11.44140625" style="8"/>
    <col min="15866" max="15866" width="10.33203125" style="8" customWidth="1"/>
    <col min="15867" max="16121" width="11.44140625" style="8"/>
    <col min="16122" max="16122" width="10.33203125" style="8" customWidth="1"/>
    <col min="16123" max="16374" width="11.44140625" style="8"/>
    <col min="16375" max="16384" width="11.44140625" style="8" customWidth="1"/>
  </cols>
  <sheetData>
    <row r="1" spans="1:11" ht="25.2" customHeight="1" thickBot="1" x14ac:dyDescent="0.3">
      <c r="A1" s="263" t="s">
        <v>242</v>
      </c>
      <c r="B1" s="1060" t="s">
        <v>300</v>
      </c>
      <c r="C1" s="1061"/>
      <c r="D1" s="1061"/>
      <c r="E1" s="1061"/>
      <c r="F1" s="1061"/>
      <c r="G1" s="1061"/>
      <c r="H1" s="1061"/>
      <c r="I1" s="1061"/>
      <c r="J1" s="1061"/>
      <c r="K1" s="1062"/>
    </row>
    <row r="3" spans="1:11" x14ac:dyDescent="0.25">
      <c r="B3" s="8" t="s">
        <v>76</v>
      </c>
      <c r="C3" s="8" t="s">
        <v>80</v>
      </c>
    </row>
    <row r="4" spans="1:11" x14ac:dyDescent="0.25">
      <c r="B4" s="12"/>
      <c r="C4" s="109" t="s">
        <v>66</v>
      </c>
    </row>
    <row r="5" spans="1:11" x14ac:dyDescent="0.25">
      <c r="B5" s="12"/>
      <c r="C5" s="109" t="s">
        <v>266</v>
      </c>
    </row>
    <row r="6" spans="1:11" x14ac:dyDescent="0.25">
      <c r="C6" s="8" t="s">
        <v>67</v>
      </c>
    </row>
    <row r="7" spans="1:11" x14ac:dyDescent="0.25">
      <c r="C7" s="104" t="s">
        <v>798</v>
      </c>
    </row>
    <row r="8" spans="1:11" x14ac:dyDescent="0.25">
      <c r="B8" s="8" t="s">
        <v>79</v>
      </c>
      <c r="C8" s="8" t="s">
        <v>18</v>
      </c>
    </row>
    <row r="9" spans="1:11" x14ac:dyDescent="0.25">
      <c r="B9" s="8" t="s">
        <v>77</v>
      </c>
      <c r="C9" s="8" t="s">
        <v>19</v>
      </c>
    </row>
    <row r="11" spans="1:11" x14ac:dyDescent="0.25">
      <c r="B11" s="1069" t="s">
        <v>99</v>
      </c>
      <c r="C11" s="1069"/>
      <c r="D11" s="1069"/>
      <c r="E11" s="1069"/>
      <c r="F11" s="1069"/>
      <c r="G11" s="1069"/>
      <c r="H11" s="1069"/>
    </row>
    <row r="13" spans="1:11" x14ac:dyDescent="0.25">
      <c r="B13" s="61" t="s">
        <v>3</v>
      </c>
      <c r="C13" s="110">
        <v>39082</v>
      </c>
      <c r="D13" s="110">
        <v>39447</v>
      </c>
      <c r="E13" s="110">
        <v>39783</v>
      </c>
      <c r="F13" s="110">
        <v>40178</v>
      </c>
      <c r="G13" s="110">
        <v>40543</v>
      </c>
      <c r="H13" s="50">
        <v>40908</v>
      </c>
      <c r="I13" s="50">
        <v>41274</v>
      </c>
      <c r="J13" s="50">
        <v>41639</v>
      </c>
      <c r="K13" s="50">
        <v>42004</v>
      </c>
    </row>
    <row r="14" spans="1:11" s="47" customFormat="1" x14ac:dyDescent="0.25">
      <c r="B14" s="55" t="s">
        <v>130</v>
      </c>
      <c r="C14" s="159">
        <v>1170.1959999999999</v>
      </c>
      <c r="D14" s="159">
        <v>1427.59</v>
      </c>
      <c r="E14" s="159">
        <v>1654.9169999999999</v>
      </c>
      <c r="F14" s="159">
        <v>1726.51</v>
      </c>
      <c r="G14" s="159">
        <v>1684.231</v>
      </c>
      <c r="H14" s="52">
        <v>1957.7059999999999</v>
      </c>
      <c r="I14" s="52">
        <v>1995.144</v>
      </c>
      <c r="J14" s="52">
        <v>1962.2059999999999</v>
      </c>
      <c r="K14" s="52">
        <v>1954.761</v>
      </c>
    </row>
    <row r="15" spans="1:11" s="47" customFormat="1" x14ac:dyDescent="0.25">
      <c r="B15" s="51" t="s">
        <v>8</v>
      </c>
      <c r="C15" s="159">
        <v>1844.037</v>
      </c>
      <c r="D15" s="159">
        <v>2141.7660000000001</v>
      </c>
      <c r="E15" s="159">
        <v>2288.4180000000001</v>
      </c>
      <c r="F15" s="159">
        <v>2218.1860000000001</v>
      </c>
      <c r="G15" s="159">
        <v>2393</v>
      </c>
      <c r="H15" s="159">
        <v>2433.7930000000001</v>
      </c>
      <c r="I15" s="159">
        <v>2408.759</v>
      </c>
      <c r="J15" s="159">
        <v>2385.5810000000001</v>
      </c>
      <c r="K15" s="159">
        <v>2397.2130000000002</v>
      </c>
    </row>
    <row r="16" spans="1:11" s="47" customFormat="1" x14ac:dyDescent="0.25">
      <c r="B16" s="51" t="s">
        <v>22</v>
      </c>
      <c r="C16" s="159">
        <v>2203.125</v>
      </c>
      <c r="D16" s="159">
        <v>2539.924</v>
      </c>
      <c r="E16" s="159">
        <v>2509.451</v>
      </c>
      <c r="F16" s="159">
        <v>2223.9780000000001</v>
      </c>
      <c r="G16" s="159">
        <v>2303.1689999999999</v>
      </c>
      <c r="H16" s="52">
        <v>2251.4740000000002</v>
      </c>
      <c r="I16" s="52">
        <v>2176.54</v>
      </c>
      <c r="J16" s="52">
        <v>2195.7629999999999</v>
      </c>
      <c r="K16" s="52">
        <v>2585.192</v>
      </c>
    </row>
    <row r="17" spans="1:11" s="47" customFormat="1" x14ac:dyDescent="0.25">
      <c r="B17" s="51" t="s">
        <v>15</v>
      </c>
      <c r="C17" s="159">
        <v>411.07900000000001</v>
      </c>
      <c r="D17" s="159">
        <v>429.827</v>
      </c>
      <c r="E17" s="159">
        <v>457.49</v>
      </c>
      <c r="F17" s="159">
        <v>481.375</v>
      </c>
      <c r="G17" s="159">
        <v>496.37299999999999</v>
      </c>
      <c r="H17" s="52">
        <v>490.48200000000003</v>
      </c>
      <c r="I17" s="52">
        <v>485.37</v>
      </c>
      <c r="J17" s="52">
        <v>445.72300000000001</v>
      </c>
      <c r="K17" s="52">
        <v>449.25700000000001</v>
      </c>
    </row>
    <row r="18" spans="1:11" s="47" customFormat="1" x14ac:dyDescent="0.25">
      <c r="B18" s="51" t="s">
        <v>23</v>
      </c>
      <c r="C18" s="159">
        <v>412.16300000000001</v>
      </c>
      <c r="D18" s="159">
        <v>521.79999999999995</v>
      </c>
      <c r="E18" s="159">
        <v>752.06799999999998</v>
      </c>
      <c r="F18" s="159">
        <v>858.04700000000003</v>
      </c>
      <c r="G18" s="159">
        <v>953.48299999999995</v>
      </c>
      <c r="H18" s="52">
        <v>1215.4970000000001</v>
      </c>
      <c r="I18" s="52">
        <v>1324.32</v>
      </c>
      <c r="J18" s="52">
        <v>970.48400000000004</v>
      </c>
      <c r="K18" s="52">
        <v>1078.704</v>
      </c>
    </row>
    <row r="19" spans="1:11" s="47" customFormat="1" x14ac:dyDescent="0.25">
      <c r="B19" s="51" t="s">
        <v>53</v>
      </c>
      <c r="C19" s="159">
        <v>6040.6</v>
      </c>
      <c r="D19" s="159">
        <v>7060.9059999999999</v>
      </c>
      <c r="E19" s="159">
        <v>7662.3440000000001</v>
      </c>
      <c r="F19" s="159">
        <v>7508.0959999999995</v>
      </c>
      <c r="G19" s="159">
        <v>7830.2569999999996</v>
      </c>
      <c r="H19" s="52">
        <v>8348.9519999999993</v>
      </c>
      <c r="I19" s="52">
        <v>8390.1329999999998</v>
      </c>
      <c r="J19" s="52">
        <v>7959.7569999999996</v>
      </c>
      <c r="K19" s="52">
        <v>8465.1280000000006</v>
      </c>
    </row>
    <row r="21" spans="1:11" x14ac:dyDescent="0.25">
      <c r="B21" s="239" t="s">
        <v>183</v>
      </c>
      <c r="C21" s="236" t="s">
        <v>61</v>
      </c>
      <c r="D21" s="236" t="s">
        <v>5</v>
      </c>
      <c r="E21" s="152"/>
      <c r="F21" s="152"/>
    </row>
    <row r="22" spans="1:11" x14ac:dyDescent="0.25">
      <c r="B22" s="164" t="s">
        <v>130</v>
      </c>
      <c r="C22" s="307">
        <v>-7.444</v>
      </c>
      <c r="D22" s="240">
        <v>-4.0000000000000001E-3</v>
      </c>
      <c r="E22" s="152"/>
      <c r="F22" s="152"/>
      <c r="G22" s="360"/>
    </row>
    <row r="23" spans="1:11" x14ac:dyDescent="0.25">
      <c r="B23" s="306" t="s">
        <v>8</v>
      </c>
      <c r="C23" s="307">
        <v>11.632</v>
      </c>
      <c r="D23" s="240">
        <v>5.0000000000000001E-3</v>
      </c>
      <c r="E23" s="152"/>
      <c r="F23" s="152"/>
    </row>
    <row r="24" spans="1:11" x14ac:dyDescent="0.25">
      <c r="B24" s="306" t="s">
        <v>22</v>
      </c>
      <c r="C24" s="307">
        <v>389.42899999999997</v>
      </c>
      <c r="D24" s="240">
        <v>0.17699999999999999</v>
      </c>
      <c r="E24" s="152"/>
      <c r="F24" s="152"/>
    </row>
    <row r="25" spans="1:11" x14ac:dyDescent="0.25">
      <c r="B25" s="306" t="s">
        <v>15</v>
      </c>
      <c r="C25" s="307">
        <v>3.5350000000000001</v>
      </c>
      <c r="D25" s="240">
        <v>8.0000000000000002E-3</v>
      </c>
      <c r="E25" s="152"/>
      <c r="F25" s="152"/>
    </row>
    <row r="26" spans="1:11" x14ac:dyDescent="0.25">
      <c r="B26" s="306" t="s">
        <v>23</v>
      </c>
      <c r="C26" s="307">
        <v>108.221</v>
      </c>
      <c r="D26" s="240">
        <v>0.112</v>
      </c>
      <c r="E26" s="152"/>
      <c r="F26" s="152"/>
    </row>
    <row r="27" spans="1:11" x14ac:dyDescent="0.25">
      <c r="B27" s="306" t="s">
        <v>53</v>
      </c>
      <c r="C27" s="307">
        <v>505.37200000000001</v>
      </c>
      <c r="D27" s="240">
        <v>6.3E-2</v>
      </c>
      <c r="E27" s="152"/>
      <c r="F27" s="152"/>
    </row>
    <row r="28" spans="1:11" x14ac:dyDescent="0.25">
      <c r="A28" s="152"/>
      <c r="B28" s="152"/>
      <c r="C28" s="152"/>
      <c r="D28" s="152"/>
      <c r="E28" s="152"/>
      <c r="F28" s="152"/>
    </row>
    <row r="29" spans="1:11" x14ac:dyDescent="0.25">
      <c r="A29" s="152"/>
      <c r="B29" s="152"/>
      <c r="C29" s="152"/>
      <c r="D29" s="152"/>
      <c r="E29" s="152"/>
      <c r="F29" s="152"/>
    </row>
    <row r="30" spans="1:11" x14ac:dyDescent="0.25">
      <c r="A30" s="152"/>
      <c r="B30" s="152"/>
      <c r="C30" s="152"/>
      <c r="D30" s="152"/>
      <c r="E30" s="152"/>
      <c r="F30" s="152"/>
    </row>
    <row r="31" spans="1:11" x14ac:dyDescent="0.25">
      <c r="A31" s="152"/>
      <c r="B31" s="152"/>
      <c r="C31" s="152"/>
      <c r="D31" s="152"/>
      <c r="E31" s="152"/>
      <c r="F31" s="152"/>
    </row>
    <row r="32" spans="1:11" x14ac:dyDescent="0.25">
      <c r="A32" s="152"/>
      <c r="B32" s="152"/>
      <c r="C32" s="152"/>
      <c r="D32" s="152"/>
      <c r="E32" s="152"/>
      <c r="F32" s="152"/>
    </row>
    <row r="33" spans="1:11" x14ac:dyDescent="0.25">
      <c r="A33" s="152"/>
      <c r="B33" s="152"/>
      <c r="C33" s="152"/>
      <c r="D33" s="152"/>
      <c r="E33" s="152"/>
      <c r="F33" s="152"/>
    </row>
    <row r="34" spans="1:11" x14ac:dyDescent="0.25">
      <c r="A34" s="152"/>
      <c r="B34" s="152"/>
      <c r="C34" s="152"/>
      <c r="D34" s="152"/>
      <c r="E34" s="152"/>
      <c r="F34" s="152"/>
    </row>
    <row r="35" spans="1:11" x14ac:dyDescent="0.25">
      <c r="A35" s="152"/>
      <c r="B35" s="152"/>
      <c r="C35" s="152"/>
      <c r="D35" s="152"/>
      <c r="E35" s="152"/>
      <c r="F35" s="152"/>
    </row>
    <row r="36" spans="1:11" x14ac:dyDescent="0.25">
      <c r="A36" s="152"/>
      <c r="B36" s="152"/>
      <c r="C36" s="152"/>
      <c r="D36" s="152"/>
      <c r="E36" s="152"/>
      <c r="F36" s="152"/>
      <c r="G36" s="152"/>
      <c r="H36" s="152"/>
      <c r="I36" s="152"/>
      <c r="J36" s="152"/>
      <c r="K36" s="152"/>
    </row>
    <row r="37" spans="1:11" x14ac:dyDescent="0.25">
      <c r="A37" s="152"/>
      <c r="B37" s="152"/>
      <c r="C37" s="152"/>
      <c r="D37" s="152"/>
      <c r="E37" s="152"/>
      <c r="F37" s="152"/>
      <c r="G37" s="152"/>
      <c r="H37" s="152"/>
      <c r="I37" s="152"/>
      <c r="J37" s="152"/>
      <c r="K37" s="152"/>
    </row>
    <row r="38" spans="1:11" x14ac:dyDescent="0.25">
      <c r="A38" s="152"/>
      <c r="B38" s="152"/>
      <c r="C38" s="152"/>
      <c r="D38" s="152"/>
      <c r="E38" s="152"/>
      <c r="F38" s="152"/>
      <c r="G38" s="152"/>
      <c r="H38" s="152"/>
      <c r="I38" s="152"/>
      <c r="J38" s="152"/>
      <c r="K38" s="152"/>
    </row>
    <row r="39" spans="1:11" x14ac:dyDescent="0.25">
      <c r="A39" s="152"/>
      <c r="B39" s="152"/>
      <c r="C39" s="152"/>
      <c r="D39" s="152"/>
      <c r="E39" s="152"/>
      <c r="F39" s="152"/>
      <c r="G39" s="152"/>
      <c r="H39" s="152"/>
      <c r="I39" s="152"/>
      <c r="J39" s="152"/>
      <c r="K39" s="152"/>
    </row>
    <row r="40" spans="1:11" x14ac:dyDescent="0.25">
      <c r="A40" s="152"/>
      <c r="B40" s="152"/>
      <c r="C40" s="152"/>
      <c r="D40" s="152"/>
      <c r="E40" s="152"/>
      <c r="F40" s="152"/>
      <c r="G40" s="152"/>
      <c r="H40" s="152"/>
      <c r="I40" s="152"/>
      <c r="J40" s="152"/>
      <c r="K40" s="152"/>
    </row>
    <row r="41" spans="1:11" x14ac:dyDescent="0.25">
      <c r="A41" s="152"/>
      <c r="B41" s="152"/>
      <c r="C41" s="152"/>
      <c r="D41" s="152"/>
      <c r="E41" s="152"/>
      <c r="F41" s="152"/>
      <c r="G41" s="152"/>
      <c r="H41" s="152"/>
      <c r="I41" s="152"/>
      <c r="J41" s="152"/>
      <c r="K41" s="152"/>
    </row>
    <row r="42" spans="1:11" x14ac:dyDescent="0.25">
      <c r="A42" s="152"/>
      <c r="B42" s="152"/>
      <c r="C42" s="152"/>
      <c r="D42" s="152"/>
      <c r="E42" s="152"/>
      <c r="F42" s="152"/>
      <c r="G42" s="152"/>
      <c r="H42" s="152"/>
      <c r="I42" s="152"/>
      <c r="J42" s="152"/>
      <c r="K42" s="152"/>
    </row>
  </sheetData>
  <mergeCells count="2">
    <mergeCell ref="B11:H11"/>
    <mergeCell ref="B1:K1"/>
  </mergeCells>
  <conditionalFormatting sqref="D22:D27">
    <cfRule type="dataBar" priority="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{C5198DE9-4291-4429-9B9F-BB7D5D85E5C2}</x14:id>
        </ext>
      </extLst>
    </cfRule>
  </conditionalFormatting>
  <conditionalFormatting sqref="C22:C27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{EA6AD32A-DB21-4636-B31F-5791C27F2B16}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39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5198DE9-4291-4429-9B9F-BB7D5D85E5C2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D22:D27</xm:sqref>
        </x14:conditionalFormatting>
        <x14:conditionalFormatting xmlns:xm="http://schemas.microsoft.com/office/excel/2006/main">
          <x14:cfRule type="dataBar" id="{EA6AD32A-DB21-4636-B31F-5791C27F2B1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C22:C27</xm:sqref>
        </x14:conditionalFormatting>
      </x14:conditionalFormattings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7">
    <tabColor rgb="FF1F27D1"/>
    <pageSetUpPr fitToPage="1"/>
  </sheetPr>
  <dimension ref="A1:L13"/>
  <sheetViews>
    <sheetView showGridLines="0" zoomScale="85" zoomScaleNormal="85" workbookViewId="0"/>
  </sheetViews>
  <sheetFormatPr baseColWidth="10" defaultColWidth="11.44140625" defaultRowHeight="14.4" x14ac:dyDescent="0.3"/>
  <cols>
    <col min="1" max="1" width="7.44140625" style="105" customWidth="1"/>
    <col min="2" max="2" width="38" style="105" customWidth="1"/>
    <col min="3" max="5" width="9.33203125" style="105" customWidth="1"/>
    <col min="6" max="16384" width="11.44140625" style="105"/>
  </cols>
  <sheetData>
    <row r="1" spans="1:12" ht="25.2" customHeight="1" thickBot="1" x14ac:dyDescent="0.35">
      <c r="A1" s="263" t="s">
        <v>242</v>
      </c>
      <c r="B1" s="1043" t="s">
        <v>302</v>
      </c>
      <c r="C1" s="1044"/>
      <c r="D1" s="1044"/>
      <c r="E1" s="1044"/>
      <c r="F1" s="1044"/>
      <c r="G1" s="1045"/>
    </row>
    <row r="2" spans="1:12" s="235" customFormat="1" x14ac:dyDescent="0.3">
      <c r="A2" s="263"/>
      <c r="B2" s="66"/>
      <c r="C2" s="66"/>
      <c r="D2" s="66"/>
      <c r="E2" s="66"/>
      <c r="F2" s="66"/>
    </row>
    <row r="3" spans="1:12" x14ac:dyDescent="0.3">
      <c r="A3" s="235"/>
      <c r="B3" s="1070" t="s">
        <v>510</v>
      </c>
      <c r="C3" s="1072">
        <v>41274</v>
      </c>
      <c r="D3" s="1072">
        <v>41639</v>
      </c>
      <c r="E3" s="1072">
        <v>42004</v>
      </c>
      <c r="F3" s="1050" t="s">
        <v>185</v>
      </c>
      <c r="G3" s="1052"/>
    </row>
    <row r="4" spans="1:12" x14ac:dyDescent="0.3">
      <c r="A4" s="235"/>
      <c r="B4" s="1071"/>
      <c r="C4" s="1073"/>
      <c r="D4" s="1073"/>
      <c r="E4" s="1073"/>
      <c r="F4" s="236" t="s">
        <v>61</v>
      </c>
      <c r="G4" s="236" t="s">
        <v>5</v>
      </c>
    </row>
    <row r="5" spans="1:12" x14ac:dyDescent="0.3">
      <c r="A5" s="235"/>
      <c r="B5" s="654" t="s">
        <v>511</v>
      </c>
      <c r="C5" s="655">
        <v>2408.0909999999999</v>
      </c>
      <c r="D5" s="655">
        <v>2385.5810000000001</v>
      </c>
      <c r="E5" s="655">
        <v>2397.2130000000002</v>
      </c>
      <c r="F5" s="655">
        <v>11.632</v>
      </c>
      <c r="G5" s="656">
        <v>5.0000000000000001E-3</v>
      </c>
      <c r="H5" s="666"/>
      <c r="I5" s="666"/>
      <c r="J5" s="666"/>
      <c r="K5" s="666"/>
      <c r="L5" s="666"/>
    </row>
    <row r="6" spans="1:12" x14ac:dyDescent="0.3">
      <c r="A6" s="235"/>
      <c r="B6" s="657" t="s">
        <v>512</v>
      </c>
      <c r="C6" s="658">
        <v>2208.0880000000002</v>
      </c>
      <c r="D6" s="658">
        <v>2190.9650000000001</v>
      </c>
      <c r="E6" s="658">
        <v>2167.59</v>
      </c>
      <c r="F6" s="658">
        <v>-23.375</v>
      </c>
      <c r="G6" s="659">
        <v>-1.0999999999999999E-2</v>
      </c>
      <c r="H6" s="666"/>
      <c r="I6" s="666"/>
      <c r="J6" s="666"/>
      <c r="K6" s="666"/>
      <c r="L6" s="666"/>
    </row>
    <row r="7" spans="1:12" ht="20.399999999999999" x14ac:dyDescent="0.3">
      <c r="A7" s="235"/>
      <c r="B7" s="660" t="s">
        <v>513</v>
      </c>
      <c r="C7" s="655">
        <v>2113.7689999999998</v>
      </c>
      <c r="D7" s="655">
        <v>2114.3110000000001</v>
      </c>
      <c r="E7" s="655">
        <v>2093.63</v>
      </c>
      <c r="F7" s="655">
        <v>-20.681000000000001</v>
      </c>
      <c r="G7" s="656">
        <v>-0.01</v>
      </c>
      <c r="H7" s="666"/>
      <c r="I7" s="666"/>
      <c r="J7" s="666"/>
      <c r="K7" s="666"/>
      <c r="L7" s="666"/>
    </row>
    <row r="8" spans="1:12" ht="20.399999999999999" x14ac:dyDescent="0.3">
      <c r="A8" s="235"/>
      <c r="B8" s="661" t="s">
        <v>514</v>
      </c>
      <c r="C8" s="658">
        <v>1911.654</v>
      </c>
      <c r="D8" s="658">
        <v>1926.5239999999999</v>
      </c>
      <c r="E8" s="658">
        <v>1900.172</v>
      </c>
      <c r="F8" s="658">
        <v>-26.352</v>
      </c>
      <c r="G8" s="659">
        <v>-1.4E-2</v>
      </c>
      <c r="H8" s="666"/>
      <c r="I8" s="666"/>
      <c r="J8" s="666"/>
      <c r="K8" s="666"/>
      <c r="L8" s="666"/>
    </row>
    <row r="9" spans="1:12" ht="20.399999999999999" x14ac:dyDescent="0.3">
      <c r="A9" s="235"/>
      <c r="B9" s="662" t="s">
        <v>515</v>
      </c>
      <c r="C9" s="655">
        <v>202.11500000000001</v>
      </c>
      <c r="D9" s="655">
        <v>187.78700000000001</v>
      </c>
      <c r="E9" s="655">
        <v>193.458</v>
      </c>
      <c r="F9" s="655">
        <v>5.6710000000000003</v>
      </c>
      <c r="G9" s="656">
        <v>0.03</v>
      </c>
      <c r="H9" s="666"/>
      <c r="I9" s="666"/>
      <c r="J9" s="666"/>
      <c r="K9" s="666"/>
      <c r="L9" s="666"/>
    </row>
    <row r="10" spans="1:12" ht="20.399999999999999" x14ac:dyDescent="0.3">
      <c r="A10" s="235"/>
      <c r="B10" s="663" t="s">
        <v>516</v>
      </c>
      <c r="C10" s="664">
        <v>200.00299999999999</v>
      </c>
      <c r="D10" s="664">
        <v>194.61600000000001</v>
      </c>
      <c r="E10" s="664">
        <v>229.62299999999999</v>
      </c>
      <c r="F10" s="664">
        <v>35.006999999999998</v>
      </c>
      <c r="G10" s="665">
        <v>0.18</v>
      </c>
      <c r="H10" s="666"/>
      <c r="I10" s="666"/>
      <c r="J10" s="666"/>
      <c r="K10" s="666"/>
      <c r="L10" s="666"/>
    </row>
    <row r="11" spans="1:12" s="235" customFormat="1" x14ac:dyDescent="0.3">
      <c r="B11" s="652" t="s">
        <v>509</v>
      </c>
    </row>
    <row r="12" spans="1:12" s="235" customFormat="1" x14ac:dyDescent="0.3">
      <c r="B12" s="653" t="s">
        <v>385</v>
      </c>
    </row>
    <row r="13" spans="1:12" s="235" customFormat="1" x14ac:dyDescent="0.3"/>
  </sheetData>
  <mergeCells count="6">
    <mergeCell ref="B1:G1"/>
    <mergeCell ref="B3:B4"/>
    <mergeCell ref="C3:C4"/>
    <mergeCell ref="D3:D4"/>
    <mergeCell ref="E3:E4"/>
    <mergeCell ref="F3:G3"/>
  </mergeCells>
  <conditionalFormatting sqref="F5:F10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{7F1D7A9B-5B55-4041-8FE9-6C896F26929D}</x14:id>
        </ext>
      </extLst>
    </cfRule>
  </conditionalFormatting>
  <conditionalFormatting sqref="G5:G10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{48C6F12F-5A29-475A-9ED2-FB0674C1EBB5}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F1D7A9B-5B55-4041-8FE9-6C896F26929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F5:F10</xm:sqref>
        </x14:conditionalFormatting>
        <x14:conditionalFormatting xmlns:xm="http://schemas.microsoft.com/office/excel/2006/main">
          <x14:cfRule type="dataBar" id="{48C6F12F-5A29-475A-9ED2-FB0674C1EBB5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G5:G10</xm:sqref>
        </x14:conditionalFormatting>
      </x14:conditionalFormattings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9">
    <tabColor rgb="FF1F27D1"/>
    <pageSetUpPr fitToPage="1"/>
  </sheetPr>
  <dimension ref="A1:L74"/>
  <sheetViews>
    <sheetView showGridLines="0" zoomScaleNormal="100" zoomScaleSheetLayoutView="40" workbookViewId="0"/>
  </sheetViews>
  <sheetFormatPr baseColWidth="10" defaultColWidth="11.44140625" defaultRowHeight="13.2" x14ac:dyDescent="0.25"/>
  <cols>
    <col min="1" max="1" width="7.44140625" style="8" customWidth="1"/>
    <col min="2" max="2" width="50.5546875" style="8" bestFit="1" customWidth="1"/>
    <col min="3" max="3" width="11.44140625" style="8" customWidth="1"/>
    <col min="4" max="5" width="12" style="8" customWidth="1"/>
    <col min="6" max="6" width="12.5546875" style="8" customWidth="1"/>
    <col min="7" max="7" width="12" style="8" customWidth="1"/>
    <col min="8" max="8" width="12.33203125" style="8" customWidth="1"/>
    <col min="9" max="9" width="11.88671875" style="8" customWidth="1"/>
    <col min="10" max="10" width="12.5546875" style="8" customWidth="1"/>
    <col min="11" max="11" width="12" style="8" customWidth="1"/>
    <col min="12" max="26" width="11.44140625" style="8"/>
    <col min="27" max="27" width="19.33203125" style="8" bestFit="1" customWidth="1"/>
    <col min="28" max="16384" width="11.44140625" style="8"/>
  </cols>
  <sheetData>
    <row r="1" spans="1:12" ht="25.2" customHeight="1" thickBot="1" x14ac:dyDescent="0.3">
      <c r="A1" s="263" t="s">
        <v>242</v>
      </c>
      <c r="B1" s="1060" t="s">
        <v>304</v>
      </c>
      <c r="C1" s="1061"/>
      <c r="D1" s="1061"/>
      <c r="E1" s="1061"/>
      <c r="F1" s="1061"/>
      <c r="G1" s="1061"/>
      <c r="H1" s="1061"/>
      <c r="I1" s="1061"/>
      <c r="J1" s="1062"/>
    </row>
    <row r="2" spans="1:12" ht="12.75" customHeight="1" x14ac:dyDescent="0.25"/>
    <row r="3" spans="1:12" ht="12.75" customHeight="1" x14ac:dyDescent="0.25">
      <c r="B3" s="8" t="s">
        <v>76</v>
      </c>
      <c r="C3" s="1046" t="s">
        <v>81</v>
      </c>
      <c r="D3" s="1046"/>
      <c r="E3" s="1046"/>
      <c r="F3" s="1046"/>
      <c r="G3" s="1046"/>
      <c r="H3" s="1046"/>
    </row>
    <row r="4" spans="1:12" ht="12.75" customHeight="1" x14ac:dyDescent="0.25">
      <c r="B4" s="12"/>
      <c r="C4" s="109" t="s">
        <v>66</v>
      </c>
    </row>
    <row r="5" spans="1:12" ht="12.75" customHeight="1" x14ac:dyDescent="0.25">
      <c r="B5" s="12"/>
      <c r="C5" s="109" t="s">
        <v>266</v>
      </c>
    </row>
    <row r="6" spans="1:12" ht="12.75" customHeight="1" x14ac:dyDescent="0.25">
      <c r="C6" s="8" t="s">
        <v>67</v>
      </c>
    </row>
    <row r="7" spans="1:12" ht="12.75" customHeight="1" x14ac:dyDescent="0.25">
      <c r="C7" s="104" t="s">
        <v>798</v>
      </c>
    </row>
    <row r="8" spans="1:12" ht="12.75" customHeight="1" x14ac:dyDescent="0.25">
      <c r="B8" s="8" t="s">
        <v>79</v>
      </c>
      <c r="C8" s="8" t="s">
        <v>176</v>
      </c>
    </row>
    <row r="9" spans="1:12" ht="12.75" customHeight="1" x14ac:dyDescent="0.25">
      <c r="B9" s="8" t="s">
        <v>77</v>
      </c>
      <c r="C9" s="8" t="s">
        <v>19</v>
      </c>
    </row>
    <row r="10" spans="1:12" ht="12.75" customHeight="1" x14ac:dyDescent="0.25"/>
    <row r="11" spans="1:12" ht="12.75" customHeight="1" x14ac:dyDescent="0.25">
      <c r="B11" s="3" t="s">
        <v>36</v>
      </c>
      <c r="D11" s="39"/>
      <c r="F11" s="39"/>
      <c r="J11" s="100"/>
    </row>
    <row r="12" spans="1:12" s="2" customFormat="1" ht="12.75" customHeight="1" x14ac:dyDescent="0.2">
      <c r="B12" s="49" t="s">
        <v>27</v>
      </c>
      <c r="C12" s="186">
        <v>39447</v>
      </c>
      <c r="D12" s="186">
        <v>39783</v>
      </c>
      <c r="E12" s="186">
        <v>40178</v>
      </c>
      <c r="F12" s="186">
        <v>40543</v>
      </c>
      <c r="G12" s="121">
        <v>40908</v>
      </c>
      <c r="H12" s="121">
        <v>41274</v>
      </c>
      <c r="I12" s="121">
        <v>41639</v>
      </c>
      <c r="J12" s="121">
        <v>42004</v>
      </c>
    </row>
    <row r="13" spans="1:12" s="1" customFormat="1" ht="12.75" customHeight="1" x14ac:dyDescent="0.2">
      <c r="B13" s="55" t="s">
        <v>37</v>
      </c>
      <c r="C13" s="675">
        <v>729.52200000000005</v>
      </c>
      <c r="D13" s="675">
        <v>781.84299999999996</v>
      </c>
      <c r="E13" s="675">
        <v>811.005</v>
      </c>
      <c r="F13" s="676">
        <v>888.04700000000003</v>
      </c>
      <c r="G13" s="677">
        <v>941.49599999999998</v>
      </c>
      <c r="H13" s="677">
        <v>967.05399999999997</v>
      </c>
      <c r="I13" s="677">
        <v>998.05399999999997</v>
      </c>
      <c r="J13" s="677">
        <v>975.48500000000001</v>
      </c>
      <c r="L13" s="350"/>
    </row>
    <row r="14" spans="1:12" s="1" customFormat="1" ht="12.75" customHeight="1" x14ac:dyDescent="0.2">
      <c r="B14" s="55" t="s">
        <v>38</v>
      </c>
      <c r="C14" s="675">
        <v>413.31</v>
      </c>
      <c r="D14" s="675">
        <v>461.202</v>
      </c>
      <c r="E14" s="675">
        <v>484.87</v>
      </c>
      <c r="F14" s="676">
        <v>507.80900000000003</v>
      </c>
      <c r="G14" s="677">
        <v>538.37099999999998</v>
      </c>
      <c r="H14" s="677">
        <v>547.13300000000004</v>
      </c>
      <c r="I14" s="677">
        <v>546.82600000000002</v>
      </c>
      <c r="J14" s="677">
        <v>551.73900000000003</v>
      </c>
      <c r="L14" s="350"/>
    </row>
    <row r="15" spans="1:12" s="1" customFormat="1" ht="12.75" customHeight="1" x14ac:dyDescent="0.2">
      <c r="B15" s="55" t="s">
        <v>39</v>
      </c>
      <c r="C15" s="675">
        <v>333.10500000000002</v>
      </c>
      <c r="D15" s="675">
        <v>358.81700000000001</v>
      </c>
      <c r="E15" s="675">
        <v>324.40600000000001</v>
      </c>
      <c r="F15" s="676">
        <v>334.11599999999999</v>
      </c>
      <c r="G15" s="677">
        <v>331.17399999999998</v>
      </c>
      <c r="H15" s="677">
        <v>310.13499999999999</v>
      </c>
      <c r="I15" s="677">
        <v>286.50400000000002</v>
      </c>
      <c r="J15" s="677">
        <v>281.41300000000001</v>
      </c>
      <c r="L15" s="350"/>
    </row>
    <row r="16" spans="1:12" s="1" customFormat="1" ht="12.75" customHeight="1" x14ac:dyDescent="0.2">
      <c r="B16" s="55" t="s">
        <v>40</v>
      </c>
      <c r="C16" s="675">
        <v>66.046000000000006</v>
      </c>
      <c r="D16" s="675">
        <v>70.256</v>
      </c>
      <c r="E16" s="675">
        <v>70.855000000000004</v>
      </c>
      <c r="F16" s="676">
        <v>73.569999999999993</v>
      </c>
      <c r="G16" s="677">
        <v>75.888000000000005</v>
      </c>
      <c r="H16" s="677">
        <v>75.305999999999997</v>
      </c>
      <c r="I16" s="677">
        <v>74.691000000000003</v>
      </c>
      <c r="J16" s="677">
        <v>75.608000000000004</v>
      </c>
      <c r="L16" s="350"/>
    </row>
    <row r="17" spans="1:12" s="1" customFormat="1" ht="12.75" customHeight="1" x14ac:dyDescent="0.2">
      <c r="B17" s="55" t="s">
        <v>41</v>
      </c>
      <c r="C17" s="675">
        <v>57.482999999999997</v>
      </c>
      <c r="D17" s="675">
        <v>55.07</v>
      </c>
      <c r="E17" s="675">
        <v>49.734000000000002</v>
      </c>
      <c r="F17" s="676">
        <v>52.488999999999997</v>
      </c>
      <c r="G17" s="677">
        <v>53.57</v>
      </c>
      <c r="H17" s="677">
        <v>54.350999999999999</v>
      </c>
      <c r="I17" s="677">
        <v>51.195999999999998</v>
      </c>
      <c r="J17" s="677">
        <v>51.576000000000001</v>
      </c>
      <c r="L17" s="350"/>
    </row>
    <row r="18" spans="1:12" s="1" customFormat="1" ht="12.75" customHeight="1" x14ac:dyDescent="0.2">
      <c r="B18" s="55" t="s">
        <v>42</v>
      </c>
      <c r="C18" s="675">
        <v>18.907</v>
      </c>
      <c r="D18" s="675">
        <v>22.771000000000001</v>
      </c>
      <c r="E18" s="675">
        <v>26.548999999999999</v>
      </c>
      <c r="F18" s="676">
        <v>34.411000000000001</v>
      </c>
      <c r="G18" s="677">
        <v>38.354999999999997</v>
      </c>
      <c r="H18" s="677">
        <v>38.518000000000001</v>
      </c>
      <c r="I18" s="677">
        <v>32.628999999999998</v>
      </c>
      <c r="J18" s="677">
        <v>32.094000000000001</v>
      </c>
      <c r="L18" s="350"/>
    </row>
    <row r="19" spans="1:12" s="1" customFormat="1" ht="12.75" customHeight="1" x14ac:dyDescent="0.2">
      <c r="B19" s="55" t="s">
        <v>43</v>
      </c>
      <c r="C19" s="675">
        <v>26.774999999999999</v>
      </c>
      <c r="D19" s="675">
        <v>24.741</v>
      </c>
      <c r="E19" s="675">
        <v>23.265000000000001</v>
      </c>
      <c r="F19" s="676">
        <v>23.832999999999998</v>
      </c>
      <c r="G19" s="677">
        <v>25.335999999999999</v>
      </c>
      <c r="H19" s="677">
        <v>22.779</v>
      </c>
      <c r="I19" s="677">
        <v>24.972000000000001</v>
      </c>
      <c r="J19" s="677">
        <v>25.097999999999999</v>
      </c>
      <c r="L19" s="350"/>
    </row>
    <row r="20" spans="1:12" s="1" customFormat="1" ht="12.75" customHeight="1" x14ac:dyDescent="0.2">
      <c r="B20" s="55" t="s">
        <v>44</v>
      </c>
      <c r="C20" s="675">
        <v>96.698999999999998</v>
      </c>
      <c r="D20" s="675">
        <v>105.869</v>
      </c>
      <c r="E20" s="675">
        <v>94.432000000000002</v>
      </c>
      <c r="F20" s="676">
        <v>94.558000000000007</v>
      </c>
      <c r="G20" s="677">
        <v>99.123999999999995</v>
      </c>
      <c r="H20" s="677">
        <v>98.224999999999994</v>
      </c>
      <c r="I20" s="677">
        <v>98.052000000000007</v>
      </c>
      <c r="J20" s="677">
        <v>99.995999999999995</v>
      </c>
      <c r="L20" s="350"/>
    </row>
    <row r="21" spans="1:12" s="1" customFormat="1" ht="12.75" customHeight="1" x14ac:dyDescent="0.2">
      <c r="B21" s="53" t="s">
        <v>45</v>
      </c>
      <c r="C21" s="187">
        <v>1741.847</v>
      </c>
      <c r="D21" s="187">
        <v>1880.568</v>
      </c>
      <c r="E21" s="187">
        <v>1885.116</v>
      </c>
      <c r="F21" s="188">
        <v>2008</v>
      </c>
      <c r="G21" s="56">
        <v>2103.3150000000001</v>
      </c>
      <c r="H21" s="56">
        <v>2113.5030000000002</v>
      </c>
      <c r="I21" s="56">
        <v>2112.922</v>
      </c>
      <c r="J21" s="56">
        <v>2093.009</v>
      </c>
      <c r="L21" s="350"/>
    </row>
    <row r="22" spans="1:12" ht="12.75" customHeight="1" x14ac:dyDescent="0.25">
      <c r="A22" s="44"/>
      <c r="B22" s="45"/>
      <c r="C22" s="36"/>
      <c r="D22" s="36"/>
      <c r="E22" s="107"/>
      <c r="F22" s="36"/>
      <c r="G22" s="36"/>
      <c r="H22" s="36"/>
      <c r="I22" s="36"/>
    </row>
    <row r="23" spans="1:12" ht="12.75" customHeight="1" x14ac:dyDescent="0.25">
      <c r="B23" s="207" t="s">
        <v>185</v>
      </c>
      <c r="C23" s="142" t="s">
        <v>61</v>
      </c>
      <c r="D23" s="142" t="s">
        <v>5</v>
      </c>
      <c r="E23" s="152"/>
      <c r="F23" s="152"/>
      <c r="G23" s="152"/>
      <c r="H23" s="152"/>
      <c r="I23" s="152"/>
    </row>
    <row r="24" spans="1:12" ht="12.75" customHeight="1" x14ac:dyDescent="0.25">
      <c r="B24" s="55" t="s">
        <v>37</v>
      </c>
      <c r="C24" s="241">
        <v>-22.568999999999999</v>
      </c>
      <c r="D24" s="201">
        <v>-2.3E-2</v>
      </c>
      <c r="E24" s="152"/>
      <c r="F24" s="152"/>
      <c r="G24" s="152"/>
      <c r="H24" s="152"/>
      <c r="I24" s="152"/>
    </row>
    <row r="25" spans="1:12" ht="12.75" customHeight="1" x14ac:dyDescent="0.25">
      <c r="B25" s="55" t="s">
        <v>38</v>
      </c>
      <c r="C25" s="241">
        <v>4.9130000000000003</v>
      </c>
      <c r="D25" s="237">
        <v>8.9999999999999993E-3</v>
      </c>
      <c r="E25" s="152"/>
      <c r="F25" s="152"/>
      <c r="G25" s="152"/>
      <c r="H25" s="152"/>
      <c r="I25" s="152"/>
    </row>
    <row r="26" spans="1:12" ht="12.75" customHeight="1" x14ac:dyDescent="0.25">
      <c r="B26" s="55" t="s">
        <v>39</v>
      </c>
      <c r="C26" s="241">
        <v>-5.0910000000000002</v>
      </c>
      <c r="D26" s="237">
        <v>-1.7999999999999999E-2</v>
      </c>
      <c r="E26" s="152"/>
      <c r="F26" s="152"/>
      <c r="G26" s="152"/>
      <c r="H26" s="152"/>
      <c r="I26" s="152"/>
    </row>
    <row r="27" spans="1:12" ht="12.75" customHeight="1" x14ac:dyDescent="0.25">
      <c r="B27" s="55" t="s">
        <v>40</v>
      </c>
      <c r="C27" s="241">
        <v>0.91700000000000004</v>
      </c>
      <c r="D27" s="237">
        <v>1.2E-2</v>
      </c>
      <c r="E27" s="152"/>
      <c r="F27" s="152"/>
      <c r="G27" s="152"/>
      <c r="H27" s="152"/>
      <c r="I27" s="152"/>
    </row>
    <row r="28" spans="1:12" ht="12.75" customHeight="1" x14ac:dyDescent="0.25">
      <c r="B28" s="55" t="s">
        <v>41</v>
      </c>
      <c r="C28" s="241">
        <v>0.38</v>
      </c>
      <c r="D28" s="237">
        <v>7.0000000000000001E-3</v>
      </c>
      <c r="E28" s="152"/>
      <c r="F28" s="152"/>
      <c r="G28" s="152"/>
      <c r="H28" s="152"/>
      <c r="I28" s="152"/>
    </row>
    <row r="29" spans="1:12" ht="12.75" customHeight="1" x14ac:dyDescent="0.25">
      <c r="B29" s="55" t="s">
        <v>42</v>
      </c>
      <c r="C29" s="241">
        <v>-0.53400000000000003</v>
      </c>
      <c r="D29" s="237">
        <v>-1.6E-2</v>
      </c>
      <c r="E29" s="152"/>
      <c r="F29" s="152"/>
      <c r="G29" s="152"/>
      <c r="H29" s="152"/>
      <c r="I29" s="152"/>
    </row>
    <row r="30" spans="1:12" ht="12.75" customHeight="1" x14ac:dyDescent="0.25">
      <c r="B30" s="55" t="s">
        <v>43</v>
      </c>
      <c r="C30" s="241">
        <v>0.126</v>
      </c>
      <c r="D30" s="237">
        <v>5.0000000000000001E-3</v>
      </c>
      <c r="E30" s="152"/>
      <c r="F30" s="152"/>
      <c r="G30" s="152"/>
      <c r="H30" s="152"/>
      <c r="I30" s="152"/>
    </row>
    <row r="31" spans="1:12" ht="12.75" customHeight="1" x14ac:dyDescent="0.25">
      <c r="B31" s="55" t="s">
        <v>44</v>
      </c>
      <c r="C31" s="241">
        <v>1.9450000000000001</v>
      </c>
      <c r="D31" s="237">
        <v>0.02</v>
      </c>
      <c r="E31" s="152"/>
      <c r="F31" s="152"/>
      <c r="G31" s="152"/>
      <c r="H31" s="152"/>
      <c r="I31" s="152"/>
    </row>
    <row r="32" spans="1:12" ht="12.75" customHeight="1" x14ac:dyDescent="0.25">
      <c r="B32" s="53" t="s">
        <v>45</v>
      </c>
      <c r="C32" s="241">
        <v>-19.913</v>
      </c>
      <c r="D32" s="237">
        <v>-8.9999999999999993E-3</v>
      </c>
      <c r="E32" s="152"/>
      <c r="F32" s="152"/>
      <c r="G32" s="152"/>
      <c r="H32" s="152"/>
      <c r="I32" s="152"/>
    </row>
    <row r="33" spans="2:9" ht="12.75" customHeight="1" x14ac:dyDescent="0.25">
      <c r="B33" s="293" t="s">
        <v>209</v>
      </c>
      <c r="E33" s="152"/>
      <c r="F33" s="152"/>
      <c r="G33" s="152"/>
      <c r="H33" s="152"/>
      <c r="I33" s="152"/>
    </row>
    <row r="34" spans="2:9" ht="12.75" customHeight="1" x14ac:dyDescent="0.25">
      <c r="B34" s="152"/>
      <c r="C34" s="152"/>
      <c r="D34" s="152"/>
      <c r="E34" s="152"/>
      <c r="F34" s="152"/>
      <c r="G34" s="152"/>
      <c r="H34" s="152"/>
      <c r="I34" s="152"/>
    </row>
    <row r="35" spans="2:9" ht="12.75" customHeight="1" x14ac:dyDescent="0.25">
      <c r="B35" s="152"/>
      <c r="C35" s="152"/>
      <c r="D35" s="152"/>
      <c r="E35" s="152"/>
      <c r="F35" s="152"/>
      <c r="G35" s="152"/>
      <c r="H35" s="152"/>
      <c r="I35" s="152"/>
    </row>
    <row r="36" spans="2:9" ht="12.75" customHeight="1" x14ac:dyDescent="0.25">
      <c r="B36" s="152"/>
      <c r="C36" s="152"/>
      <c r="D36" s="152"/>
      <c r="E36" s="152"/>
      <c r="F36" s="152"/>
      <c r="G36" s="152"/>
      <c r="H36" s="152"/>
      <c r="I36" s="152"/>
    </row>
    <row r="37" spans="2:9" ht="12.75" customHeight="1" x14ac:dyDescent="0.25">
      <c r="B37" s="152"/>
      <c r="C37" s="152"/>
      <c r="D37" s="152"/>
      <c r="E37" s="152"/>
      <c r="F37" s="152"/>
      <c r="G37" s="152"/>
      <c r="H37" s="152"/>
      <c r="I37" s="152"/>
    </row>
    <row r="38" spans="2:9" ht="12.75" customHeight="1" x14ac:dyDescent="0.25">
      <c r="B38" s="152"/>
      <c r="C38" s="152"/>
      <c r="D38" s="152"/>
      <c r="E38" s="152"/>
      <c r="F38" s="152"/>
      <c r="G38" s="152"/>
      <c r="H38" s="152"/>
      <c r="I38" s="152"/>
    </row>
    <row r="39" spans="2:9" ht="12.75" customHeight="1" x14ac:dyDescent="0.25">
      <c r="B39" s="152"/>
      <c r="C39" s="152"/>
      <c r="D39" s="152"/>
      <c r="E39" s="152"/>
      <c r="F39" s="152"/>
      <c r="G39" s="152"/>
      <c r="H39" s="152"/>
      <c r="I39" s="152"/>
    </row>
    <row r="40" spans="2:9" ht="12.75" customHeight="1" x14ac:dyDescent="0.25">
      <c r="B40" s="152"/>
      <c r="C40" s="152"/>
      <c r="D40" s="152"/>
      <c r="E40" s="152"/>
      <c r="F40" s="152"/>
      <c r="G40" s="152"/>
      <c r="H40" s="152"/>
      <c r="I40" s="152"/>
    </row>
    <row r="41" spans="2:9" ht="12.75" customHeight="1" x14ac:dyDescent="0.25">
      <c r="B41" s="152"/>
      <c r="C41" s="152"/>
      <c r="D41" s="152"/>
      <c r="E41" s="152"/>
      <c r="F41" s="152"/>
      <c r="G41" s="152"/>
      <c r="H41" s="152"/>
      <c r="I41" s="152"/>
    </row>
    <row r="42" spans="2:9" ht="12.75" customHeight="1" x14ac:dyDescent="0.25">
      <c r="B42" s="152"/>
      <c r="C42" s="152"/>
      <c r="D42" s="152"/>
      <c r="E42" s="152"/>
      <c r="F42" s="152"/>
      <c r="G42" s="152"/>
      <c r="H42" s="152"/>
      <c r="I42" s="152"/>
    </row>
    <row r="43" spans="2:9" ht="12.75" customHeight="1" x14ac:dyDescent="0.25">
      <c r="B43" s="152"/>
      <c r="C43" s="152"/>
      <c r="D43" s="152"/>
      <c r="E43" s="152"/>
      <c r="F43" s="152"/>
      <c r="G43" s="152"/>
      <c r="H43" s="152"/>
      <c r="I43" s="152"/>
    </row>
    <row r="44" spans="2:9" ht="12.75" customHeight="1" x14ac:dyDescent="0.25">
      <c r="B44" s="152"/>
      <c r="C44" s="152"/>
      <c r="D44" s="152"/>
      <c r="E44" s="152"/>
      <c r="F44" s="152"/>
      <c r="G44" s="152"/>
      <c r="H44" s="152"/>
      <c r="I44" s="152"/>
    </row>
    <row r="45" spans="2:9" ht="12.75" customHeight="1" x14ac:dyDescent="0.25">
      <c r="B45" s="152"/>
      <c r="C45" s="152"/>
      <c r="D45" s="152"/>
      <c r="E45" s="152"/>
      <c r="F45" s="152"/>
      <c r="G45" s="152"/>
      <c r="H45" s="152"/>
      <c r="I45" s="152"/>
    </row>
    <row r="46" spans="2:9" ht="12.75" customHeight="1" x14ac:dyDescent="0.25">
      <c r="B46" s="152"/>
      <c r="C46" s="152"/>
      <c r="D46" s="152"/>
      <c r="E46" s="152"/>
      <c r="F46" s="152"/>
      <c r="G46" s="152"/>
      <c r="H46" s="152"/>
      <c r="I46" s="152"/>
    </row>
    <row r="47" spans="2:9" ht="12.75" customHeight="1" x14ac:dyDescent="0.25">
      <c r="B47" s="152"/>
      <c r="C47" s="152"/>
      <c r="D47" s="152"/>
      <c r="E47" s="152"/>
      <c r="F47" s="152"/>
      <c r="G47" s="152"/>
      <c r="H47" s="152"/>
      <c r="I47" s="152"/>
    </row>
    <row r="48" spans="2:9" ht="12.75" customHeight="1" x14ac:dyDescent="0.25">
      <c r="B48" s="152"/>
      <c r="C48" s="152"/>
      <c r="D48" s="152"/>
      <c r="E48" s="152"/>
      <c r="F48" s="152"/>
      <c r="G48" s="152"/>
      <c r="H48" s="152"/>
      <c r="I48" s="152"/>
    </row>
    <row r="49" spans="2:9" ht="12.75" customHeight="1" x14ac:dyDescent="0.25">
      <c r="B49" s="152"/>
      <c r="C49" s="152"/>
      <c r="D49" s="152"/>
      <c r="E49" s="152"/>
      <c r="F49" s="152"/>
      <c r="G49" s="152"/>
      <c r="H49" s="152"/>
      <c r="I49" s="152"/>
    </row>
    <row r="50" spans="2:9" ht="12.75" customHeight="1" x14ac:dyDescent="0.25">
      <c r="B50" s="152"/>
      <c r="C50" s="152"/>
      <c r="D50" s="152"/>
      <c r="E50" s="152"/>
      <c r="F50" s="152"/>
      <c r="G50" s="152"/>
      <c r="H50" s="152"/>
      <c r="I50" s="152"/>
    </row>
    <row r="51" spans="2:9" ht="12.75" customHeight="1" x14ac:dyDescent="0.25">
      <c r="B51" s="152"/>
      <c r="C51" s="152"/>
      <c r="D51" s="152"/>
      <c r="E51" s="152"/>
      <c r="F51" s="152"/>
      <c r="G51" s="152"/>
      <c r="H51" s="152"/>
      <c r="I51" s="152"/>
    </row>
    <row r="52" spans="2:9" ht="12.75" customHeight="1" x14ac:dyDescent="0.25">
      <c r="B52" s="152"/>
      <c r="C52" s="152"/>
      <c r="D52" s="152"/>
      <c r="E52" s="152"/>
      <c r="F52" s="152"/>
      <c r="G52" s="152"/>
      <c r="H52" s="152"/>
      <c r="I52" s="152"/>
    </row>
    <row r="53" spans="2:9" ht="12.75" customHeight="1" x14ac:dyDescent="0.25">
      <c r="B53" s="152"/>
      <c r="C53" s="152"/>
      <c r="D53" s="152"/>
      <c r="E53" s="152"/>
      <c r="F53" s="152"/>
      <c r="G53" s="152"/>
      <c r="H53" s="152"/>
      <c r="I53" s="152"/>
    </row>
    <row r="54" spans="2:9" ht="12.75" customHeight="1" x14ac:dyDescent="0.25">
      <c r="B54" s="152"/>
      <c r="C54" s="152"/>
      <c r="D54" s="152"/>
      <c r="E54" s="152"/>
      <c r="F54" s="152"/>
      <c r="G54" s="152"/>
      <c r="H54" s="152"/>
      <c r="I54" s="152"/>
    </row>
    <row r="55" spans="2:9" ht="12.75" customHeight="1" x14ac:dyDescent="0.25">
      <c r="B55" s="152"/>
      <c r="C55" s="152"/>
      <c r="D55" s="152"/>
      <c r="E55" s="152"/>
      <c r="F55" s="152"/>
      <c r="G55" s="152"/>
      <c r="H55" s="152"/>
      <c r="I55" s="152"/>
    </row>
    <row r="56" spans="2:9" ht="12.75" customHeight="1" x14ac:dyDescent="0.25">
      <c r="B56" s="152"/>
      <c r="C56" s="152"/>
      <c r="D56" s="152"/>
      <c r="E56" s="152"/>
      <c r="F56" s="152"/>
      <c r="G56" s="152"/>
      <c r="H56" s="152"/>
      <c r="I56" s="152"/>
    </row>
    <row r="57" spans="2:9" ht="12.75" customHeight="1" x14ac:dyDescent="0.25">
      <c r="B57" s="152"/>
      <c r="C57" s="152"/>
      <c r="D57" s="152"/>
      <c r="E57" s="152"/>
      <c r="F57" s="152"/>
      <c r="G57" s="152"/>
      <c r="H57" s="152"/>
      <c r="I57" s="152"/>
    </row>
    <row r="58" spans="2:9" ht="12.75" customHeight="1" x14ac:dyDescent="0.25">
      <c r="B58" s="152"/>
      <c r="C58" s="152"/>
      <c r="D58" s="152"/>
      <c r="E58" s="152"/>
      <c r="F58" s="152"/>
      <c r="G58" s="152"/>
      <c r="H58" s="152"/>
      <c r="I58" s="152"/>
    </row>
    <row r="59" spans="2:9" ht="12.75" customHeight="1" x14ac:dyDescent="0.25">
      <c r="B59" s="152"/>
      <c r="C59" s="152"/>
      <c r="D59" s="152"/>
      <c r="E59" s="152"/>
      <c r="F59" s="152"/>
      <c r="G59" s="152"/>
      <c r="H59" s="152"/>
      <c r="I59" s="152"/>
    </row>
    <row r="60" spans="2:9" ht="12.75" customHeight="1" x14ac:dyDescent="0.25">
      <c r="B60" s="152"/>
      <c r="C60" s="152"/>
      <c r="D60" s="152"/>
      <c r="E60" s="152"/>
      <c r="F60" s="152"/>
      <c r="G60" s="152"/>
      <c r="H60" s="152"/>
      <c r="I60" s="152"/>
    </row>
    <row r="61" spans="2:9" ht="12.75" customHeight="1" x14ac:dyDescent="0.25">
      <c r="B61" s="152"/>
      <c r="C61" s="152"/>
      <c r="D61" s="152"/>
      <c r="E61" s="152"/>
      <c r="F61" s="152"/>
      <c r="G61" s="152"/>
      <c r="H61" s="152"/>
      <c r="I61" s="152"/>
    </row>
    <row r="62" spans="2:9" ht="12.75" customHeight="1" x14ac:dyDescent="0.25">
      <c r="B62" s="152"/>
      <c r="C62" s="152"/>
      <c r="D62" s="152"/>
      <c r="E62" s="152"/>
      <c r="F62" s="152"/>
      <c r="G62" s="152"/>
      <c r="H62" s="152"/>
      <c r="I62" s="152"/>
    </row>
    <row r="63" spans="2:9" ht="12.75" customHeight="1" x14ac:dyDescent="0.25">
      <c r="B63" s="152"/>
      <c r="C63" s="152"/>
      <c r="D63" s="152"/>
      <c r="E63" s="152"/>
      <c r="F63" s="152"/>
      <c r="G63" s="152"/>
      <c r="H63" s="152"/>
      <c r="I63" s="152"/>
    </row>
    <row r="64" spans="2:9" ht="12.75" customHeight="1" x14ac:dyDescent="0.25">
      <c r="B64" s="152"/>
      <c r="C64" s="152"/>
      <c r="D64" s="152"/>
      <c r="E64" s="152"/>
      <c r="F64" s="152"/>
      <c r="G64" s="152"/>
      <c r="H64" s="152"/>
      <c r="I64" s="152"/>
    </row>
    <row r="65" spans="2:9" ht="12.75" customHeight="1" x14ac:dyDescent="0.25">
      <c r="B65" s="152"/>
      <c r="C65" s="152"/>
      <c r="D65" s="152"/>
      <c r="E65" s="152"/>
      <c r="F65" s="152"/>
      <c r="G65" s="152"/>
      <c r="H65" s="152"/>
      <c r="I65" s="152"/>
    </row>
    <row r="66" spans="2:9" ht="12.75" customHeight="1" x14ac:dyDescent="0.25">
      <c r="B66" s="152"/>
      <c r="C66" s="152"/>
      <c r="D66" s="152"/>
      <c r="E66" s="152"/>
      <c r="F66" s="152"/>
      <c r="G66" s="152"/>
      <c r="H66" s="152"/>
      <c r="I66" s="152"/>
    </row>
    <row r="67" spans="2:9" ht="12.75" customHeight="1" x14ac:dyDescent="0.25">
      <c r="B67" s="152"/>
      <c r="C67" s="152"/>
      <c r="D67" s="152"/>
      <c r="E67" s="152"/>
      <c r="F67" s="152"/>
      <c r="G67" s="152"/>
      <c r="H67" s="152"/>
      <c r="I67" s="152"/>
    </row>
    <row r="68" spans="2:9" ht="12.75" customHeight="1" x14ac:dyDescent="0.25">
      <c r="B68" s="152"/>
      <c r="C68" s="152"/>
      <c r="D68" s="152"/>
      <c r="E68" s="152"/>
      <c r="F68" s="152"/>
      <c r="G68" s="152"/>
      <c r="H68" s="152"/>
      <c r="I68" s="152"/>
    </row>
    <row r="69" spans="2:9" ht="12.75" customHeight="1" x14ac:dyDescent="0.25">
      <c r="B69" s="152"/>
      <c r="C69" s="152"/>
      <c r="D69" s="152"/>
      <c r="E69" s="152"/>
      <c r="F69" s="152"/>
      <c r="G69" s="152"/>
      <c r="H69" s="152"/>
      <c r="I69" s="152"/>
    </row>
    <row r="70" spans="2:9" ht="12.75" customHeight="1" x14ac:dyDescent="0.25">
      <c r="B70" s="152"/>
      <c r="C70" s="152"/>
      <c r="D70" s="152"/>
      <c r="E70" s="152"/>
      <c r="F70" s="152"/>
      <c r="G70" s="152"/>
      <c r="H70" s="152"/>
      <c r="I70" s="152"/>
    </row>
    <row r="71" spans="2:9" ht="12.75" customHeight="1" x14ac:dyDescent="0.25">
      <c r="B71" s="152"/>
      <c r="C71" s="152"/>
      <c r="D71" s="152"/>
      <c r="E71" s="152"/>
      <c r="F71" s="152"/>
      <c r="G71" s="152"/>
      <c r="H71" s="152"/>
      <c r="I71" s="152"/>
    </row>
    <row r="72" spans="2:9" ht="12.75" customHeight="1" x14ac:dyDescent="0.25">
      <c r="B72" s="152"/>
      <c r="C72" s="152"/>
      <c r="D72" s="152"/>
      <c r="E72" s="152"/>
      <c r="F72" s="152"/>
      <c r="G72" s="152"/>
      <c r="H72" s="152"/>
      <c r="I72" s="152"/>
    </row>
    <row r="73" spans="2:9" ht="12.75" customHeight="1" x14ac:dyDescent="0.25">
      <c r="B73" s="152"/>
      <c r="C73" s="152"/>
      <c r="D73" s="152"/>
      <c r="E73" s="152"/>
      <c r="F73" s="152"/>
      <c r="G73" s="152"/>
      <c r="H73" s="152"/>
      <c r="I73" s="152"/>
    </row>
    <row r="74" spans="2:9" ht="12.75" customHeight="1" x14ac:dyDescent="0.25">
      <c r="B74" s="152"/>
      <c r="C74" s="152"/>
      <c r="D74" s="152"/>
      <c r="E74" s="152"/>
      <c r="F74" s="152"/>
      <c r="G74" s="152"/>
      <c r="H74" s="152"/>
      <c r="I74" s="152"/>
    </row>
  </sheetData>
  <mergeCells count="2">
    <mergeCell ref="C3:H3"/>
    <mergeCell ref="B1:J1"/>
  </mergeCells>
  <conditionalFormatting sqref="C24:C32">
    <cfRule type="dataBar" priority="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{BAED7CB9-3508-438B-9F32-D1530C46764F}</x14:id>
        </ext>
      </extLst>
    </cfRule>
  </conditionalFormatting>
  <conditionalFormatting sqref="D24:D32">
    <cfRule type="dataBar" priority="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{439CF3FD-6566-455A-A435-22882A8479AE}</x14:id>
        </ext>
      </extLst>
    </cfRule>
  </conditionalFormatting>
  <hyperlinks>
    <hyperlink ref="A1" location="sommaire!A1" display="Retour menu"/>
  </hyperlinks>
  <pageMargins left="0.25" right="0.25" top="0.75" bottom="0.43" header="0.3" footer="0.3"/>
  <pageSetup paperSize="9" scale="34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AED7CB9-3508-438B-9F32-D1530C46764F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C24:C32</xm:sqref>
        </x14:conditionalFormatting>
        <x14:conditionalFormatting xmlns:xm="http://schemas.microsoft.com/office/excel/2006/main">
          <x14:cfRule type="dataBar" id="{439CF3FD-6566-455A-A435-22882A8479AE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D24:D32</xm:sqref>
        </x14:conditionalFormatting>
      </x14:conditionalFormattings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0">
    <tabColor rgb="FF1F27D1"/>
    <pageSetUpPr fitToPage="1"/>
  </sheetPr>
  <dimension ref="A1:L47"/>
  <sheetViews>
    <sheetView showGridLines="0" zoomScale="85" zoomScaleNormal="85" zoomScaleSheetLayoutView="70" workbookViewId="0"/>
  </sheetViews>
  <sheetFormatPr baseColWidth="10" defaultColWidth="11.44140625" defaultRowHeight="13.2" x14ac:dyDescent="0.25"/>
  <cols>
    <col min="1" max="1" width="7.44140625" style="8" customWidth="1"/>
    <col min="2" max="2" width="22.6640625" style="8" customWidth="1"/>
    <col min="3" max="11" width="10.109375" style="8" customWidth="1"/>
    <col min="12" max="12" width="10.88671875" style="8" customWidth="1"/>
    <col min="13" max="16" width="11.44140625" style="8"/>
    <col min="17" max="20" width="11.44140625" style="8" customWidth="1"/>
    <col min="21" max="16384" width="11.44140625" style="8"/>
  </cols>
  <sheetData>
    <row r="1" spans="1:11" ht="25.2" customHeight="1" thickBot="1" x14ac:dyDescent="0.3">
      <c r="A1" s="263" t="s">
        <v>242</v>
      </c>
      <c r="B1" s="1060" t="s">
        <v>306</v>
      </c>
      <c r="C1" s="1061"/>
      <c r="D1" s="1061"/>
      <c r="E1" s="1061"/>
      <c r="F1" s="1061"/>
      <c r="G1" s="1061"/>
      <c r="H1" s="1061"/>
      <c r="I1" s="1061"/>
      <c r="J1" s="1061"/>
      <c r="K1" s="1062"/>
    </row>
    <row r="2" spans="1:11" ht="13.95" x14ac:dyDescent="0.25">
      <c r="A2" s="7"/>
    </row>
    <row r="3" spans="1:11" ht="12.75" customHeight="1" x14ac:dyDescent="0.25">
      <c r="B3" s="8" t="s">
        <v>76</v>
      </c>
      <c r="C3" s="1046" t="s">
        <v>82</v>
      </c>
      <c r="D3" s="1046"/>
      <c r="E3" s="1046"/>
      <c r="F3" s="1046"/>
      <c r="G3" s="1046"/>
      <c r="H3" s="1046"/>
      <c r="I3" s="1046"/>
    </row>
    <row r="4" spans="1:11" x14ac:dyDescent="0.25">
      <c r="B4" s="12"/>
      <c r="C4" s="109" t="s">
        <v>66</v>
      </c>
    </row>
    <row r="5" spans="1:11" x14ac:dyDescent="0.25">
      <c r="B5" s="12"/>
      <c r="C5" s="109" t="s">
        <v>266</v>
      </c>
    </row>
    <row r="6" spans="1:11" ht="14.4" customHeight="1" x14ac:dyDescent="0.25">
      <c r="C6" s="8" t="s">
        <v>67</v>
      </c>
    </row>
    <row r="7" spans="1:11" x14ac:dyDescent="0.25">
      <c r="C7" s="104" t="s">
        <v>798</v>
      </c>
    </row>
    <row r="8" spans="1:11" x14ac:dyDescent="0.25">
      <c r="B8" s="8" t="s">
        <v>65</v>
      </c>
      <c r="C8" s="8" t="s">
        <v>69</v>
      </c>
    </row>
    <row r="9" spans="1:11" x14ac:dyDescent="0.25">
      <c r="B9" s="8" t="s">
        <v>6</v>
      </c>
      <c r="C9" s="8" t="s">
        <v>19</v>
      </c>
    </row>
    <row r="11" spans="1:11" x14ac:dyDescent="0.25">
      <c r="A11" s="152"/>
      <c r="B11" s="152"/>
      <c r="C11" s="152"/>
      <c r="D11" s="152"/>
      <c r="E11" s="152"/>
      <c r="F11" s="152"/>
      <c r="G11" s="152"/>
      <c r="H11" s="152"/>
      <c r="I11" s="152"/>
    </row>
    <row r="12" spans="1:11" x14ac:dyDescent="0.25">
      <c r="A12" s="152"/>
      <c r="B12" s="152"/>
      <c r="C12" s="152"/>
      <c r="D12" s="152"/>
      <c r="E12" s="152"/>
      <c r="F12" s="152"/>
      <c r="G12" s="152"/>
      <c r="H12" s="152"/>
      <c r="I12" s="152"/>
    </row>
    <row r="13" spans="1:11" x14ac:dyDescent="0.25">
      <c r="A13" s="152"/>
      <c r="B13" s="152"/>
      <c r="C13" s="152"/>
      <c r="D13" s="152"/>
      <c r="E13" s="152"/>
      <c r="F13" s="152"/>
      <c r="G13" s="152"/>
      <c r="H13" s="152"/>
      <c r="I13" s="152"/>
    </row>
    <row r="14" spans="1:11" x14ac:dyDescent="0.25">
      <c r="A14" s="152"/>
      <c r="B14" s="152"/>
      <c r="C14" s="152"/>
      <c r="D14" s="152"/>
      <c r="E14" s="152"/>
      <c r="F14" s="152"/>
      <c r="G14" s="152"/>
      <c r="H14" s="152"/>
      <c r="I14" s="152"/>
    </row>
    <row r="15" spans="1:11" x14ac:dyDescent="0.25">
      <c r="A15" s="152"/>
      <c r="B15" s="152"/>
      <c r="C15" s="152"/>
      <c r="D15" s="152"/>
      <c r="E15" s="152"/>
      <c r="F15" s="152"/>
      <c r="G15" s="152"/>
      <c r="H15" s="152"/>
      <c r="I15" s="152"/>
    </row>
    <row r="16" spans="1:11" x14ac:dyDescent="0.25">
      <c r="A16" s="152"/>
      <c r="B16" s="152"/>
      <c r="C16" s="152"/>
      <c r="D16" s="152"/>
      <c r="E16" s="152"/>
      <c r="F16" s="152"/>
      <c r="G16" s="152"/>
      <c r="H16" s="152"/>
      <c r="I16" s="152"/>
    </row>
    <row r="17" spans="1:11" x14ac:dyDescent="0.25">
      <c r="A17" s="152"/>
      <c r="B17" s="152"/>
      <c r="C17" s="152"/>
      <c r="D17" s="152"/>
      <c r="E17" s="152"/>
      <c r="F17" s="152"/>
      <c r="G17" s="152"/>
      <c r="H17" s="152"/>
      <c r="I17" s="152"/>
    </row>
    <row r="18" spans="1:11" x14ac:dyDescent="0.25">
      <c r="A18" s="152"/>
      <c r="B18" s="152"/>
      <c r="C18" s="152"/>
      <c r="D18" s="152"/>
      <c r="E18" s="152"/>
      <c r="F18" s="152"/>
      <c r="G18" s="152"/>
      <c r="H18" s="152"/>
      <c r="I18" s="152"/>
    </row>
    <row r="19" spans="1:11" x14ac:dyDescent="0.25">
      <c r="A19" s="152"/>
      <c r="B19" s="152"/>
      <c r="C19" s="152"/>
      <c r="D19" s="152"/>
      <c r="E19" s="152"/>
      <c r="F19" s="152"/>
      <c r="G19" s="152"/>
      <c r="H19" s="152"/>
      <c r="I19" s="152"/>
    </row>
    <row r="20" spans="1:11" x14ac:dyDescent="0.25">
      <c r="A20" s="152"/>
      <c r="B20" s="152"/>
      <c r="C20" s="152"/>
      <c r="D20" s="152"/>
      <c r="E20" s="152"/>
      <c r="F20" s="152"/>
      <c r="G20" s="152"/>
      <c r="H20" s="152"/>
      <c r="I20" s="152"/>
    </row>
    <row r="21" spans="1:11" x14ac:dyDescent="0.25">
      <c r="A21" s="152"/>
      <c r="B21" s="152"/>
      <c r="C21" s="152"/>
      <c r="D21" s="152"/>
      <c r="E21" s="152"/>
      <c r="F21" s="152"/>
      <c r="G21" s="152"/>
      <c r="H21" s="152"/>
      <c r="I21" s="152"/>
    </row>
    <row r="22" spans="1:11" x14ac:dyDescent="0.25">
      <c r="A22" s="152"/>
      <c r="B22" s="152"/>
      <c r="C22" s="152"/>
      <c r="D22" s="152"/>
      <c r="E22" s="152"/>
      <c r="F22" s="152"/>
      <c r="G22" s="152"/>
      <c r="H22" s="152"/>
      <c r="I22" s="152"/>
    </row>
    <row r="23" spans="1:11" x14ac:dyDescent="0.25">
      <c r="A23" s="152"/>
      <c r="B23" s="152"/>
      <c r="C23" s="152"/>
      <c r="D23" s="152"/>
      <c r="E23" s="152"/>
      <c r="F23" s="152"/>
      <c r="G23" s="152"/>
      <c r="H23" s="152"/>
      <c r="I23" s="152"/>
    </row>
    <row r="24" spans="1:11" x14ac:dyDescent="0.25">
      <c r="A24" s="152"/>
      <c r="B24" s="152"/>
      <c r="C24" s="152"/>
      <c r="D24" s="152"/>
      <c r="E24" s="152"/>
      <c r="F24" s="152"/>
      <c r="G24" s="152"/>
      <c r="H24" s="152"/>
      <c r="I24" s="152"/>
    </row>
    <row r="25" spans="1:11" x14ac:dyDescent="0.25">
      <c r="A25" s="152"/>
      <c r="B25" s="152"/>
      <c r="C25" s="152"/>
      <c r="D25" s="152"/>
      <c r="E25" s="152"/>
      <c r="F25" s="152"/>
      <c r="G25" s="152"/>
      <c r="H25" s="152"/>
      <c r="I25" s="152"/>
    </row>
    <row r="26" spans="1:11" x14ac:dyDescent="0.25">
      <c r="A26" s="152"/>
      <c r="B26" s="152"/>
      <c r="C26" s="152"/>
      <c r="D26" s="152"/>
      <c r="E26" s="152"/>
      <c r="F26" s="152"/>
      <c r="G26" s="152"/>
      <c r="H26" s="152"/>
      <c r="I26" s="152"/>
    </row>
    <row r="32" spans="1:11" x14ac:dyDescent="0.25">
      <c r="B32" s="55" t="s">
        <v>106</v>
      </c>
      <c r="C32" s="122">
        <v>39052</v>
      </c>
      <c r="D32" s="122">
        <v>39417</v>
      </c>
      <c r="E32" s="122">
        <v>39783</v>
      </c>
      <c r="F32" s="122">
        <v>40148</v>
      </c>
      <c r="G32" s="122">
        <v>40513</v>
      </c>
      <c r="H32" s="122">
        <v>40878</v>
      </c>
      <c r="I32" s="122">
        <v>41244</v>
      </c>
      <c r="J32" s="122">
        <v>41610</v>
      </c>
      <c r="K32" s="122">
        <v>41976</v>
      </c>
    </row>
    <row r="33" spans="2:12" x14ac:dyDescent="0.25">
      <c r="B33" s="55" t="s">
        <v>119</v>
      </c>
      <c r="C33" s="67">
        <v>750.14499999999998</v>
      </c>
      <c r="D33" s="67">
        <v>831.18399999999997</v>
      </c>
      <c r="E33" s="67">
        <v>879.58399999999995</v>
      </c>
      <c r="F33" s="67">
        <v>902.51199999999994</v>
      </c>
      <c r="G33" s="67">
        <v>976.11400000000003</v>
      </c>
      <c r="H33" s="174">
        <v>1023.688</v>
      </c>
      <c r="I33" s="166">
        <v>1044.3889999999999</v>
      </c>
      <c r="J33" s="166">
        <v>1068.4960000000001</v>
      </c>
      <c r="K33" s="166">
        <v>1032.136</v>
      </c>
      <c r="L33" s="111"/>
    </row>
    <row r="34" spans="2:12" x14ac:dyDescent="0.25">
      <c r="B34" s="55" t="s">
        <v>62</v>
      </c>
      <c r="C34" s="67">
        <v>518.899</v>
      </c>
      <c r="D34" s="67">
        <v>597.24900000000002</v>
      </c>
      <c r="E34" s="67">
        <v>659.98199999999997</v>
      </c>
      <c r="F34" s="67">
        <v>635.14200000000005</v>
      </c>
      <c r="G34" s="67">
        <v>648.78099999999995</v>
      </c>
      <c r="H34" s="174">
        <v>677.76300000000003</v>
      </c>
      <c r="I34" s="166">
        <v>669.36599999999999</v>
      </c>
      <c r="J34" s="166">
        <v>659.84900000000005</v>
      </c>
      <c r="K34" s="166">
        <v>675.048</v>
      </c>
      <c r="L34" s="111"/>
    </row>
    <row r="35" spans="2:12" x14ac:dyDescent="0.25">
      <c r="B35" s="55" t="s">
        <v>64</v>
      </c>
      <c r="C35" s="67">
        <v>140.15799999999999</v>
      </c>
      <c r="D35" s="67">
        <v>148.702</v>
      </c>
      <c r="E35" s="67">
        <v>157.31399999999999</v>
      </c>
      <c r="F35" s="67">
        <v>170.55099999999999</v>
      </c>
      <c r="G35" s="67">
        <v>182.44</v>
      </c>
      <c r="H35" s="174">
        <v>183.191</v>
      </c>
      <c r="I35" s="166">
        <v>188.68700000000001</v>
      </c>
      <c r="J35" s="166">
        <v>188.518</v>
      </c>
      <c r="K35" s="166">
        <v>184.34399999999999</v>
      </c>
      <c r="L35" s="111"/>
    </row>
    <row r="36" spans="2:12" x14ac:dyDescent="0.25">
      <c r="B36" s="55" t="s">
        <v>63</v>
      </c>
      <c r="C36" s="67">
        <v>7.5780000000000003</v>
      </c>
      <c r="D36" s="67">
        <v>7.2469999999999999</v>
      </c>
      <c r="E36" s="67">
        <v>9.7560000000000002</v>
      </c>
      <c r="F36" s="67">
        <v>8.5429999999999993</v>
      </c>
      <c r="G36" s="67">
        <v>8.4450000000000003</v>
      </c>
      <c r="H36" s="174">
        <v>11.019</v>
      </c>
      <c r="I36" s="213">
        <v>9.2119999999999997</v>
      </c>
      <c r="J36" s="213">
        <v>9.66</v>
      </c>
      <c r="K36" s="213">
        <v>8.6440000000000001</v>
      </c>
      <c r="L36" s="111"/>
    </row>
    <row r="37" spans="2:12" x14ac:dyDescent="0.25">
      <c r="B37" s="55" t="s">
        <v>49</v>
      </c>
      <c r="C37" s="67">
        <v>119.73</v>
      </c>
      <c r="D37" s="67">
        <v>157.46600000000001</v>
      </c>
      <c r="E37" s="67">
        <v>174.51</v>
      </c>
      <c r="F37" s="67">
        <v>168.36799999999999</v>
      </c>
      <c r="G37" s="67">
        <v>195.18600000000001</v>
      </c>
      <c r="H37" s="174">
        <v>209.333</v>
      </c>
      <c r="I37" s="166">
        <v>202.11500000000001</v>
      </c>
      <c r="J37" s="166">
        <v>187.78700000000001</v>
      </c>
      <c r="K37" s="166">
        <v>193.458</v>
      </c>
      <c r="L37" s="111"/>
    </row>
    <row r="38" spans="2:12" x14ac:dyDescent="0.25">
      <c r="B38" s="55" t="s">
        <v>53</v>
      </c>
      <c r="C38" s="67">
        <v>1536.51</v>
      </c>
      <c r="D38" s="67">
        <v>1741.847</v>
      </c>
      <c r="E38" s="67">
        <v>1881.1469999999999</v>
      </c>
      <c r="F38" s="67">
        <v>1885.116</v>
      </c>
      <c r="G38" s="67">
        <v>2010.9659999999999</v>
      </c>
      <c r="H38" s="174">
        <v>2104.9940000000001</v>
      </c>
      <c r="I38" s="166">
        <v>2113.7689999999998</v>
      </c>
      <c r="J38" s="166">
        <v>2114.3110000000001</v>
      </c>
      <c r="K38" s="166">
        <v>2093.63</v>
      </c>
      <c r="L38" s="111"/>
    </row>
    <row r="40" spans="2:12" x14ac:dyDescent="0.25">
      <c r="B40" s="239" t="s">
        <v>183</v>
      </c>
      <c r="C40" s="236" t="s">
        <v>61</v>
      </c>
      <c r="D40" s="236" t="s">
        <v>5</v>
      </c>
    </row>
    <row r="41" spans="2:12" x14ac:dyDescent="0.25">
      <c r="B41" s="55" t="s">
        <v>119</v>
      </c>
      <c r="C41" s="926">
        <v>-36.36</v>
      </c>
      <c r="D41" s="240">
        <v>-3.4000000000000002E-2</v>
      </c>
    </row>
    <row r="42" spans="2:12" x14ac:dyDescent="0.25">
      <c r="B42" s="55" t="s">
        <v>62</v>
      </c>
      <c r="C42" s="926">
        <v>15.199</v>
      </c>
      <c r="D42" s="240">
        <v>2.3E-2</v>
      </c>
    </row>
    <row r="43" spans="2:12" x14ac:dyDescent="0.25">
      <c r="B43" s="55" t="s">
        <v>64</v>
      </c>
      <c r="C43" s="926">
        <v>-4.1740000000000004</v>
      </c>
      <c r="D43" s="240">
        <v>-2.1999999999999999E-2</v>
      </c>
    </row>
    <row r="44" spans="2:12" x14ac:dyDescent="0.25">
      <c r="B44" s="55" t="s">
        <v>63</v>
      </c>
      <c r="C44" s="926">
        <v>-1.016</v>
      </c>
      <c r="D44" s="240">
        <v>-0.105</v>
      </c>
    </row>
    <row r="45" spans="2:12" x14ac:dyDescent="0.25">
      <c r="B45" s="55" t="s">
        <v>49</v>
      </c>
      <c r="C45" s="926">
        <v>5.6710000000000003</v>
      </c>
      <c r="D45" s="240">
        <v>0.03</v>
      </c>
    </row>
    <row r="46" spans="2:12" x14ac:dyDescent="0.25">
      <c r="B46" s="55" t="s">
        <v>53</v>
      </c>
      <c r="C46" s="926">
        <v>-20.681000000000001</v>
      </c>
      <c r="D46" s="240">
        <v>-0.01</v>
      </c>
    </row>
    <row r="47" spans="2:12" x14ac:dyDescent="0.25">
      <c r="B47" s="293" t="s">
        <v>209</v>
      </c>
    </row>
  </sheetData>
  <mergeCells count="2">
    <mergeCell ref="C3:I3"/>
    <mergeCell ref="B1:K1"/>
  </mergeCells>
  <conditionalFormatting sqref="C41:C46">
    <cfRule type="dataBar" priority="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{B4357148-B829-4B20-B788-43F77DA82BDF}</x14:id>
        </ext>
      </extLst>
    </cfRule>
  </conditionalFormatting>
  <conditionalFormatting sqref="D41:D46">
    <cfRule type="dataBar" priority="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{86371D57-D452-407D-8F3C-61982FD2542C}</x14:id>
        </ext>
      </extLst>
    </cfRule>
  </conditionalFormatting>
  <hyperlinks>
    <hyperlink ref="A1" location="sommaire!A1" display="Retour menu"/>
  </hyperlinks>
  <pageMargins left="0.76" right="0.94" top="0.39370078740157483" bottom="0.39370078740157483" header="0.19685039370078741" footer="1.63"/>
  <pageSetup paperSize="9" scale="96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4357148-B829-4B20-B788-43F77DA82BDF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C41:C46</xm:sqref>
        </x14:conditionalFormatting>
        <x14:conditionalFormatting xmlns:xm="http://schemas.microsoft.com/office/excel/2006/main">
          <x14:cfRule type="dataBar" id="{86371D57-D452-407D-8F3C-61982FD2542C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D41:D46</xm:sqref>
        </x14:conditionalFormatting>
      </x14:conditionalFormattings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7">
    <tabColor rgb="FF1F27D1"/>
    <pageSetUpPr fitToPage="1"/>
  </sheetPr>
  <dimension ref="A1:L38"/>
  <sheetViews>
    <sheetView showGridLines="0" zoomScale="70" zoomScaleNormal="70" workbookViewId="0"/>
  </sheetViews>
  <sheetFormatPr baseColWidth="10" defaultRowHeight="14.4" x14ac:dyDescent="0.3"/>
  <cols>
    <col min="1" max="1" width="7.44140625" customWidth="1"/>
    <col min="2" max="2" width="40.88671875" style="235" customWidth="1"/>
    <col min="3" max="3" width="9.5546875" style="235" bestFit="1" customWidth="1"/>
  </cols>
  <sheetData>
    <row r="1" spans="1:12" s="8" customFormat="1" ht="25.2" customHeight="1" thickBot="1" x14ac:dyDescent="0.3">
      <c r="A1" s="263" t="s">
        <v>242</v>
      </c>
      <c r="B1" s="1075" t="s">
        <v>308</v>
      </c>
      <c r="C1" s="1076"/>
      <c r="D1" s="1076"/>
      <c r="E1" s="1076"/>
      <c r="F1" s="1076"/>
      <c r="G1" s="1076"/>
      <c r="H1" s="1076"/>
      <c r="I1" s="1076"/>
      <c r="J1" s="1076"/>
      <c r="K1" s="1076"/>
      <c r="L1" s="1077"/>
    </row>
    <row r="2" spans="1:12" s="8" customFormat="1" ht="25.2" customHeight="1" x14ac:dyDescent="0.25">
      <c r="A2" s="263"/>
      <c r="B2" s="11" t="s">
        <v>129</v>
      </c>
      <c r="C2" s="7"/>
      <c r="D2" s="11"/>
    </row>
    <row r="3" spans="1:12" s="8" customFormat="1" ht="13.2" x14ac:dyDescent="0.25">
      <c r="B3" s="8" t="s">
        <v>76</v>
      </c>
      <c r="E3" s="109" t="s">
        <v>66</v>
      </c>
    </row>
    <row r="4" spans="1:12" s="8" customFormat="1" ht="13.2" x14ac:dyDescent="0.25">
      <c r="E4" s="109" t="s">
        <v>266</v>
      </c>
    </row>
    <row r="5" spans="1:12" s="8" customFormat="1" ht="13.2" x14ac:dyDescent="0.25">
      <c r="E5" s="8" t="s">
        <v>67</v>
      </c>
    </row>
    <row r="6" spans="1:12" s="8" customFormat="1" ht="13.2" x14ac:dyDescent="0.25">
      <c r="E6" s="104" t="s">
        <v>798</v>
      </c>
    </row>
    <row r="7" spans="1:12" s="8" customFormat="1" ht="13.2" x14ac:dyDescent="0.25">
      <c r="B7" s="8" t="s">
        <v>79</v>
      </c>
      <c r="E7" s="8" t="s">
        <v>124</v>
      </c>
    </row>
    <row r="8" spans="1:12" s="8" customFormat="1" ht="13.2" x14ac:dyDescent="0.25">
      <c r="B8" s="8" t="s">
        <v>77</v>
      </c>
      <c r="E8" s="8" t="s">
        <v>19</v>
      </c>
    </row>
    <row r="9" spans="1:12" s="105" customFormat="1" x14ac:dyDescent="0.3">
      <c r="A9" s="235"/>
      <c r="C9" s="235"/>
      <c r="D9" s="235"/>
    </row>
    <row r="10" spans="1:12" s="105" customFormat="1" x14ac:dyDescent="0.3">
      <c r="A10" s="235"/>
      <c r="B10" s="106" t="s">
        <v>122</v>
      </c>
      <c r="C10" s="106"/>
      <c r="D10" s="106"/>
    </row>
    <row r="11" spans="1:12" x14ac:dyDescent="0.3">
      <c r="A11" s="235"/>
      <c r="B11" s="105" t="s">
        <v>3</v>
      </c>
      <c r="D11" s="235"/>
    </row>
    <row r="12" spans="1:12" ht="15" thickBot="1" x14ac:dyDescent="0.35">
      <c r="A12" s="235"/>
      <c r="B12"/>
      <c r="D12" s="235"/>
      <c r="H12" s="119"/>
      <c r="I12" s="1074"/>
      <c r="J12" s="1074"/>
    </row>
    <row r="13" spans="1:12" ht="32.25" customHeight="1" x14ac:dyDescent="0.3">
      <c r="A13" s="235"/>
      <c r="B13" s="308"/>
      <c r="C13" s="309">
        <v>2010</v>
      </c>
      <c r="D13" s="309">
        <v>2011</v>
      </c>
      <c r="E13" s="309">
        <v>2012</v>
      </c>
      <c r="F13" s="309">
        <v>2013</v>
      </c>
      <c r="G13" s="310">
        <v>2014</v>
      </c>
    </row>
    <row r="14" spans="1:12" ht="15" customHeight="1" x14ac:dyDescent="0.3">
      <c r="A14" s="235"/>
      <c r="B14" s="254" t="s">
        <v>64</v>
      </c>
      <c r="C14" s="233">
        <v>1.0109999999999999</v>
      </c>
      <c r="D14" s="233">
        <v>0.83499999999999996</v>
      </c>
      <c r="E14" s="233">
        <v>0.59</v>
      </c>
      <c r="F14" s="233">
        <v>0.43</v>
      </c>
      <c r="G14" s="311">
        <v>0.495</v>
      </c>
    </row>
    <row r="15" spans="1:12" x14ac:dyDescent="0.3">
      <c r="A15" s="235"/>
      <c r="B15" s="254" t="s">
        <v>119</v>
      </c>
      <c r="C15" s="233">
        <v>16.373000000000001</v>
      </c>
      <c r="D15" s="233">
        <v>17.677</v>
      </c>
      <c r="E15" s="233">
        <v>18.484000000000002</v>
      </c>
      <c r="F15" s="233">
        <v>19.140999999999998</v>
      </c>
      <c r="G15" s="311">
        <v>20.282</v>
      </c>
    </row>
    <row r="16" spans="1:12" x14ac:dyDescent="0.3">
      <c r="A16" s="235"/>
      <c r="B16" s="254" t="s">
        <v>120</v>
      </c>
      <c r="C16" s="233">
        <v>1.2629999999999999</v>
      </c>
      <c r="D16" s="233">
        <v>1.6060000000000001</v>
      </c>
      <c r="E16" s="233">
        <v>1.593</v>
      </c>
      <c r="F16" s="233">
        <v>1.724</v>
      </c>
      <c r="G16" s="311">
        <v>2.0190000000000001</v>
      </c>
    </row>
    <row r="17" spans="1:9" x14ac:dyDescent="0.3">
      <c r="A17" s="235"/>
      <c r="B17" s="254" t="s">
        <v>46</v>
      </c>
      <c r="C17" s="233">
        <v>21.061</v>
      </c>
      <c r="D17" s="233">
        <v>19.181000000000001</v>
      </c>
      <c r="E17" s="233">
        <v>13.827</v>
      </c>
      <c r="F17" s="233">
        <v>12.412000000000001</v>
      </c>
      <c r="G17" s="311">
        <v>14.417999999999999</v>
      </c>
    </row>
    <row r="18" spans="1:9" ht="15" thickBot="1" x14ac:dyDescent="0.35">
      <c r="A18" s="235"/>
      <c r="B18" s="312" t="s">
        <v>121</v>
      </c>
      <c r="C18" s="313">
        <v>39.707999999999998</v>
      </c>
      <c r="D18" s="313">
        <v>39.299999999999997</v>
      </c>
      <c r="E18" s="313">
        <v>34.493000000000002</v>
      </c>
      <c r="F18" s="313">
        <v>33.707000000000001</v>
      </c>
      <c r="G18" s="314">
        <v>37.215000000000003</v>
      </c>
    </row>
    <row r="19" spans="1:9" x14ac:dyDescent="0.3">
      <c r="A19" s="235"/>
      <c r="B19" s="113"/>
      <c r="C19" s="113"/>
      <c r="D19" s="113"/>
      <c r="E19" s="214"/>
      <c r="F19" s="214"/>
      <c r="G19" s="214"/>
      <c r="H19" s="214"/>
    </row>
    <row r="20" spans="1:9" x14ac:dyDescent="0.3">
      <c r="A20" s="113"/>
      <c r="B20" s="113"/>
      <c r="C20" s="113"/>
      <c r="D20" s="215"/>
      <c r="E20" s="215"/>
      <c r="F20" s="215"/>
      <c r="G20" s="215"/>
      <c r="H20" s="113"/>
      <c r="I20" s="113"/>
    </row>
    <row r="21" spans="1:9" x14ac:dyDescent="0.3">
      <c r="A21" s="113"/>
      <c r="B21" s="113"/>
      <c r="C21" s="113"/>
      <c r="D21" s="113"/>
      <c r="E21" s="113"/>
      <c r="F21" s="113"/>
      <c r="G21" s="113"/>
      <c r="H21" s="113"/>
      <c r="I21" s="113"/>
    </row>
    <row r="22" spans="1:9" x14ac:dyDescent="0.3">
      <c r="A22" s="113"/>
      <c r="B22" s="113"/>
      <c r="C22" s="113"/>
      <c r="D22" s="113"/>
      <c r="E22" s="113"/>
      <c r="F22" s="113"/>
      <c r="G22" s="113"/>
      <c r="H22" s="113"/>
      <c r="I22" s="113"/>
    </row>
    <row r="23" spans="1:9" x14ac:dyDescent="0.3">
      <c r="A23" s="113"/>
      <c r="B23" s="113"/>
      <c r="C23" s="113"/>
      <c r="D23" s="113"/>
      <c r="E23" s="113"/>
      <c r="F23" s="113"/>
      <c r="G23" s="113"/>
      <c r="H23" s="113"/>
      <c r="I23" s="113"/>
    </row>
    <row r="24" spans="1:9" x14ac:dyDescent="0.3">
      <c r="A24" s="113"/>
      <c r="B24" s="113"/>
      <c r="C24" s="113"/>
      <c r="D24" s="113"/>
      <c r="E24" s="113"/>
      <c r="F24" s="113"/>
      <c r="G24" s="113"/>
      <c r="H24" s="113"/>
      <c r="I24" s="113"/>
    </row>
    <row r="25" spans="1:9" x14ac:dyDescent="0.3">
      <c r="A25" s="113"/>
      <c r="B25" s="113"/>
      <c r="C25" s="113"/>
      <c r="D25" s="113"/>
      <c r="E25" s="113"/>
      <c r="F25" s="113"/>
      <c r="G25" s="113"/>
      <c r="H25" s="113"/>
      <c r="I25" s="113"/>
    </row>
    <row r="26" spans="1:9" x14ac:dyDescent="0.3">
      <c r="A26" s="113"/>
      <c r="B26" s="113"/>
      <c r="C26" s="113"/>
      <c r="D26" s="113"/>
      <c r="E26" s="113"/>
      <c r="F26" s="113"/>
      <c r="G26" s="113"/>
      <c r="H26" s="113"/>
      <c r="I26" s="113"/>
    </row>
    <row r="27" spans="1:9" x14ac:dyDescent="0.3">
      <c r="A27" s="113"/>
      <c r="B27" s="113"/>
      <c r="C27" s="113"/>
      <c r="D27" s="113"/>
      <c r="E27" s="113"/>
      <c r="F27" s="113"/>
      <c r="G27" s="113"/>
      <c r="H27" s="113"/>
      <c r="I27" s="113"/>
    </row>
    <row r="28" spans="1:9" x14ac:dyDescent="0.3">
      <c r="A28" s="113"/>
      <c r="B28" s="113"/>
      <c r="C28" s="113"/>
      <c r="D28" s="113"/>
      <c r="E28" s="113"/>
      <c r="F28" s="113"/>
      <c r="G28" s="113"/>
      <c r="H28" s="113"/>
      <c r="I28" s="113"/>
    </row>
    <row r="29" spans="1:9" x14ac:dyDescent="0.3">
      <c r="A29" s="113"/>
      <c r="B29" s="113"/>
      <c r="C29" s="113"/>
      <c r="D29" s="113"/>
      <c r="E29" s="113"/>
      <c r="F29" s="113"/>
      <c r="G29" s="113"/>
      <c r="H29" s="113"/>
      <c r="I29" s="113"/>
    </row>
    <row r="30" spans="1:9" x14ac:dyDescent="0.3">
      <c r="A30" s="113"/>
      <c r="B30" s="113"/>
      <c r="C30" s="113"/>
      <c r="D30" s="113"/>
      <c r="E30" s="113"/>
      <c r="F30" s="113"/>
      <c r="G30" s="113"/>
      <c r="H30" s="113"/>
      <c r="I30" s="113"/>
    </row>
    <row r="31" spans="1:9" x14ac:dyDescent="0.3">
      <c r="A31" s="113"/>
      <c r="B31" s="113"/>
      <c r="C31" s="113"/>
      <c r="D31" s="113"/>
      <c r="E31" s="113"/>
      <c r="F31" s="113"/>
      <c r="G31" s="113"/>
      <c r="H31" s="113"/>
      <c r="I31" s="113"/>
    </row>
    <row r="32" spans="1:9" x14ac:dyDescent="0.3">
      <c r="A32" s="113"/>
      <c r="B32" s="113"/>
      <c r="C32" s="113"/>
      <c r="D32" s="113"/>
      <c r="E32" s="113"/>
      <c r="F32" s="113"/>
      <c r="G32" s="113"/>
      <c r="H32" s="113"/>
      <c r="I32" s="113"/>
    </row>
    <row r="33" spans="1:9" x14ac:dyDescent="0.3">
      <c r="A33" s="113"/>
      <c r="B33" s="113"/>
      <c r="C33" s="113"/>
      <c r="D33" s="113"/>
      <c r="E33" s="113"/>
      <c r="F33" s="113"/>
      <c r="G33" s="113"/>
      <c r="H33" s="113"/>
      <c r="I33" s="113"/>
    </row>
    <row r="34" spans="1:9" x14ac:dyDescent="0.3">
      <c r="A34" s="113"/>
      <c r="B34" s="113"/>
      <c r="C34" s="113"/>
      <c r="D34" s="113"/>
      <c r="E34" s="113"/>
      <c r="F34" s="113"/>
      <c r="G34" s="113"/>
      <c r="H34" s="113"/>
      <c r="I34" s="113"/>
    </row>
    <row r="35" spans="1:9" x14ac:dyDescent="0.3">
      <c r="A35" s="113"/>
      <c r="B35" s="113"/>
      <c r="C35" s="113"/>
      <c r="D35" s="113"/>
      <c r="E35" s="113"/>
      <c r="F35" s="113"/>
      <c r="G35" s="113"/>
      <c r="H35" s="113"/>
      <c r="I35" s="113"/>
    </row>
    <row r="36" spans="1:9" x14ac:dyDescent="0.3">
      <c r="A36" s="113"/>
      <c r="B36" s="113"/>
      <c r="C36" s="113"/>
      <c r="D36" s="113"/>
      <c r="E36" s="113"/>
      <c r="F36" s="113"/>
      <c r="G36" s="113"/>
      <c r="H36" s="113"/>
      <c r="I36" s="113"/>
    </row>
    <row r="37" spans="1:9" s="105" customFormat="1" x14ac:dyDescent="0.3">
      <c r="A37" s="113"/>
      <c r="B37" s="113"/>
      <c r="C37" s="113"/>
      <c r="D37" s="113"/>
      <c r="E37" s="113"/>
      <c r="F37" s="113"/>
      <c r="G37" s="113"/>
      <c r="H37" s="113"/>
      <c r="I37" s="113"/>
    </row>
    <row r="38" spans="1:9" s="105" customFormat="1" x14ac:dyDescent="0.3">
      <c r="A38" s="113"/>
      <c r="B38" s="113"/>
      <c r="C38" s="113"/>
      <c r="D38" s="113"/>
      <c r="E38" s="113"/>
      <c r="F38" s="113"/>
      <c r="G38" s="113"/>
      <c r="H38" s="113"/>
      <c r="I38" s="113"/>
    </row>
  </sheetData>
  <mergeCells count="2">
    <mergeCell ref="I12:J12"/>
    <mergeCell ref="B1:L1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89" orientation="landscape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1">
    <tabColor rgb="FF1F27D1"/>
    <pageSetUpPr fitToPage="1"/>
  </sheetPr>
  <dimension ref="A1:AI35"/>
  <sheetViews>
    <sheetView showGridLines="0" zoomScale="70" zoomScaleNormal="70" zoomScaleSheetLayoutView="100" workbookViewId="0"/>
  </sheetViews>
  <sheetFormatPr baseColWidth="10" defaultColWidth="11.44140625" defaultRowHeight="13.2" x14ac:dyDescent="0.25"/>
  <cols>
    <col min="1" max="1" width="7.44140625" style="8" customWidth="1"/>
    <col min="2" max="2" width="22.109375" style="8" customWidth="1"/>
    <col min="3" max="16" width="11.44140625" style="8" customWidth="1"/>
    <col min="17" max="33" width="11.44140625" style="8"/>
    <col min="34" max="34" width="22.33203125" style="8" bestFit="1" customWidth="1"/>
    <col min="35" max="16384" width="11.44140625" style="8"/>
  </cols>
  <sheetData>
    <row r="1" spans="1:10" ht="25.2" customHeight="1" thickBot="1" x14ac:dyDescent="0.3">
      <c r="A1" s="263" t="s">
        <v>242</v>
      </c>
      <c r="B1" s="1060" t="s">
        <v>310</v>
      </c>
      <c r="C1" s="1061"/>
      <c r="D1" s="1061"/>
      <c r="E1" s="1061"/>
      <c r="F1" s="1061"/>
      <c r="G1" s="1061"/>
      <c r="H1" s="1061"/>
      <c r="I1" s="1061"/>
      <c r="J1" s="1062"/>
    </row>
    <row r="2" spans="1:10" ht="13.95" x14ac:dyDescent="0.25">
      <c r="A2" s="7"/>
    </row>
    <row r="3" spans="1:10" ht="13.95" customHeight="1" x14ac:dyDescent="0.25">
      <c r="B3" s="8" t="s">
        <v>76</v>
      </c>
      <c r="C3" s="8" t="s">
        <v>74</v>
      </c>
    </row>
    <row r="4" spans="1:10" x14ac:dyDescent="0.25">
      <c r="B4" s="12"/>
      <c r="C4" s="109" t="s">
        <v>66</v>
      </c>
    </row>
    <row r="5" spans="1:10" x14ac:dyDescent="0.25">
      <c r="B5" s="12"/>
      <c r="C5" s="109" t="s">
        <v>266</v>
      </c>
    </row>
    <row r="6" spans="1:10" x14ac:dyDescent="0.25">
      <c r="C6" s="8" t="s">
        <v>67</v>
      </c>
    </row>
    <row r="7" spans="1:10" x14ac:dyDescent="0.25">
      <c r="C7" s="104" t="s">
        <v>798</v>
      </c>
    </row>
    <row r="8" spans="1:10" x14ac:dyDescent="0.25">
      <c r="B8" s="8" t="s">
        <v>79</v>
      </c>
      <c r="C8" s="8" t="s">
        <v>70</v>
      </c>
    </row>
    <row r="9" spans="1:10" x14ac:dyDescent="0.25">
      <c r="B9" s="8" t="s">
        <v>77</v>
      </c>
      <c r="C9" s="8" t="s">
        <v>19</v>
      </c>
    </row>
    <row r="11" spans="1:10" x14ac:dyDescent="0.25">
      <c r="B11" s="4" t="s">
        <v>212</v>
      </c>
    </row>
    <row r="12" spans="1:10" s="58" customFormat="1" ht="10.199999999999999" x14ac:dyDescent="0.2">
      <c r="B12" s="49" t="s">
        <v>3</v>
      </c>
      <c r="C12" s="337">
        <v>39447</v>
      </c>
      <c r="D12" s="121">
        <v>39783</v>
      </c>
      <c r="E12" s="121">
        <v>40178</v>
      </c>
      <c r="F12" s="121">
        <v>40543</v>
      </c>
      <c r="G12" s="121">
        <v>40908</v>
      </c>
      <c r="H12" s="121">
        <v>41274</v>
      </c>
      <c r="I12" s="121">
        <v>41639</v>
      </c>
      <c r="J12" s="121">
        <v>42004</v>
      </c>
    </row>
    <row r="13" spans="1:10" s="60" customFormat="1" ht="10.199999999999999" x14ac:dyDescent="0.2">
      <c r="B13" s="55" t="s">
        <v>50</v>
      </c>
      <c r="C13" s="338">
        <v>900.322</v>
      </c>
      <c r="D13" s="63">
        <v>674.63900000000001</v>
      </c>
      <c r="E13" s="63">
        <v>635.72500000000002</v>
      </c>
      <c r="F13" s="63">
        <v>635.53099999999995</v>
      </c>
      <c r="G13" s="63">
        <v>496.82299999999998</v>
      </c>
      <c r="H13" s="63">
        <v>502.38200000000001</v>
      </c>
      <c r="I13" s="63">
        <v>555.59199999999998</v>
      </c>
      <c r="J13" s="63">
        <v>708.09400000000005</v>
      </c>
    </row>
    <row r="14" spans="1:10" s="60" customFormat="1" ht="10.199999999999999" x14ac:dyDescent="0.2">
      <c r="B14" s="55" t="s">
        <v>51</v>
      </c>
      <c r="C14" s="338">
        <v>366.69200000000001</v>
      </c>
      <c r="D14" s="63">
        <v>435.82</v>
      </c>
      <c r="E14" s="63">
        <v>444.536</v>
      </c>
      <c r="F14" s="63">
        <v>439.58100000000002</v>
      </c>
      <c r="G14" s="63">
        <v>457.11599999999999</v>
      </c>
      <c r="H14" s="63">
        <v>428.59199999999998</v>
      </c>
      <c r="I14" s="63">
        <v>416.03100000000001</v>
      </c>
      <c r="J14" s="63">
        <v>423.29700000000003</v>
      </c>
    </row>
    <row r="15" spans="1:10" s="60" customFormat="1" ht="10.199999999999999" x14ac:dyDescent="0.2">
      <c r="B15" s="55" t="s">
        <v>52</v>
      </c>
      <c r="C15" s="338">
        <v>180.68199999999999</v>
      </c>
      <c r="D15" s="63">
        <v>274.363</v>
      </c>
      <c r="E15" s="63">
        <v>265.346</v>
      </c>
      <c r="F15" s="63">
        <v>261.63299999999998</v>
      </c>
      <c r="G15" s="63">
        <v>289.58699999999999</v>
      </c>
      <c r="H15" s="63">
        <v>302.76799999999997</v>
      </c>
      <c r="I15" s="63">
        <v>294.572</v>
      </c>
      <c r="J15" s="63">
        <v>302.85700000000003</v>
      </c>
    </row>
    <row r="16" spans="1:10" s="60" customFormat="1" ht="10.199999999999999" x14ac:dyDescent="0.2">
      <c r="B16" s="61" t="s">
        <v>11</v>
      </c>
      <c r="C16" s="338">
        <v>1.9770000000000001</v>
      </c>
      <c r="D16" s="63">
        <v>2.3210000000000002</v>
      </c>
      <c r="E16" s="63">
        <v>2.3239999999999998</v>
      </c>
      <c r="F16" s="63">
        <v>2.0190000000000001</v>
      </c>
      <c r="G16" s="63">
        <v>1.659</v>
      </c>
      <c r="H16" s="63">
        <v>1.5429999999999999</v>
      </c>
      <c r="I16" s="63">
        <v>1.4390000000000001</v>
      </c>
      <c r="J16" s="63">
        <v>1.3340000000000001</v>
      </c>
    </row>
    <row r="17" spans="1:35" s="65" customFormat="1" ht="10.199999999999999" x14ac:dyDescent="0.2">
      <c r="B17" s="56" t="s">
        <v>53</v>
      </c>
      <c r="C17" s="339">
        <v>1449.672</v>
      </c>
      <c r="D17" s="64">
        <v>1387.143</v>
      </c>
      <c r="E17" s="64">
        <v>1347.932</v>
      </c>
      <c r="F17" s="64">
        <v>1338.7639999999999</v>
      </c>
      <c r="G17" s="64">
        <v>1245.1849999999999</v>
      </c>
      <c r="H17" s="64">
        <v>1235.2860000000001</v>
      </c>
      <c r="I17" s="64">
        <v>1267.634</v>
      </c>
      <c r="J17" s="64">
        <v>1435.5830000000001</v>
      </c>
    </row>
    <row r="18" spans="1:35" x14ac:dyDescent="0.25">
      <c r="M18" s="111"/>
    </row>
    <row r="19" spans="1:35" x14ac:dyDescent="0.25">
      <c r="B19" s="207" t="s">
        <v>185</v>
      </c>
      <c r="C19" s="236" t="s">
        <v>61</v>
      </c>
      <c r="D19" s="236" t="s">
        <v>5</v>
      </c>
    </row>
    <row r="20" spans="1:35" x14ac:dyDescent="0.25">
      <c r="B20" s="55" t="s">
        <v>50</v>
      </c>
      <c r="C20" s="241">
        <v>152.50200000000001</v>
      </c>
      <c r="D20" s="237">
        <v>0.27400000000000002</v>
      </c>
    </row>
    <row r="21" spans="1:35" ht="12.75" x14ac:dyDescent="0.2">
      <c r="B21" s="55" t="s">
        <v>51</v>
      </c>
      <c r="C21" s="241">
        <v>7.266</v>
      </c>
      <c r="D21" s="237">
        <v>1.7000000000000001E-2</v>
      </c>
    </row>
    <row r="22" spans="1:35" x14ac:dyDescent="0.25">
      <c r="B22" s="55" t="s">
        <v>52</v>
      </c>
      <c r="C22" s="241">
        <v>8.2850000000000001</v>
      </c>
      <c r="D22" s="237">
        <v>2.8000000000000001E-2</v>
      </c>
      <c r="Y22" s="152"/>
    </row>
    <row r="23" spans="1:35" x14ac:dyDescent="0.25">
      <c r="B23" s="61" t="s">
        <v>11</v>
      </c>
      <c r="C23" s="241">
        <v>-0.104</v>
      </c>
      <c r="D23" s="237">
        <v>-7.2999999999999995E-2</v>
      </c>
      <c r="Y23" s="227"/>
    </row>
    <row r="24" spans="1:35" x14ac:dyDescent="0.25">
      <c r="B24" s="56" t="s">
        <v>53</v>
      </c>
      <c r="C24" s="241">
        <v>167.94800000000001</v>
      </c>
      <c r="D24" s="237">
        <v>0.13200000000000001</v>
      </c>
      <c r="Y24" s="224"/>
    </row>
    <row r="25" spans="1:35" x14ac:dyDescent="0.25">
      <c r="B25" s="225"/>
      <c r="C25" s="226"/>
      <c r="Y25" s="224"/>
    </row>
    <row r="26" spans="1:35" x14ac:dyDescent="0.25">
      <c r="A26" s="225"/>
      <c r="B26" s="226"/>
      <c r="AG26" s="224"/>
    </row>
    <row r="27" spans="1:35" x14ac:dyDescent="0.25">
      <c r="A27" s="152"/>
      <c r="AG27" s="228"/>
      <c r="AH27" s="225"/>
      <c r="AI27" s="226"/>
    </row>
    <row r="28" spans="1:35" x14ac:dyDescent="0.25">
      <c r="A28" s="152"/>
      <c r="AG28" s="229"/>
      <c r="AH28" s="225"/>
      <c r="AI28" s="226"/>
    </row>
    <row r="29" spans="1:35" x14ac:dyDescent="0.25">
      <c r="A29" s="152"/>
    </row>
    <row r="30" spans="1:35" x14ac:dyDescent="0.25">
      <c r="A30" s="152"/>
    </row>
    <row r="31" spans="1:35" x14ac:dyDescent="0.25">
      <c r="A31" s="152"/>
    </row>
    <row r="32" spans="1:35" x14ac:dyDescent="0.25">
      <c r="A32" s="152"/>
      <c r="B32" s="152"/>
      <c r="C32" s="152"/>
      <c r="D32" s="152"/>
      <c r="E32" s="152"/>
      <c r="F32" s="152"/>
      <c r="G32" s="152"/>
      <c r="H32" s="152"/>
      <c r="I32" s="152"/>
      <c r="J32" s="152"/>
    </row>
    <row r="33" spans="1:10" x14ac:dyDescent="0.25">
      <c r="A33" s="152"/>
      <c r="B33" s="152"/>
      <c r="C33" s="152"/>
      <c r="D33" s="152"/>
      <c r="E33" s="152"/>
      <c r="F33" s="152"/>
      <c r="G33" s="152"/>
      <c r="H33" s="152"/>
      <c r="I33" s="152"/>
      <c r="J33" s="152"/>
    </row>
    <row r="34" spans="1:10" x14ac:dyDescent="0.25">
      <c r="A34" s="152"/>
      <c r="B34" s="152"/>
      <c r="C34" s="152"/>
      <c r="D34" s="152"/>
      <c r="E34" s="152"/>
      <c r="F34" s="152"/>
      <c r="G34" s="152"/>
      <c r="H34" s="152"/>
      <c r="I34" s="152"/>
      <c r="J34" s="152"/>
    </row>
    <row r="35" spans="1:10" x14ac:dyDescent="0.25">
      <c r="A35" s="152"/>
      <c r="B35" s="152"/>
      <c r="C35" s="152"/>
      <c r="D35" s="152"/>
      <c r="E35" s="152"/>
      <c r="F35" s="152"/>
      <c r="G35" s="152"/>
      <c r="H35" s="152"/>
      <c r="I35" s="152"/>
      <c r="J35" s="152"/>
    </row>
  </sheetData>
  <mergeCells count="1">
    <mergeCell ref="B1:J1"/>
  </mergeCells>
  <conditionalFormatting sqref="AI27:AI28 B26 C25">
    <cfRule type="dataBar" priority="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{8B0F832C-8D74-4D43-9343-D7E76C41A74C}</x14:id>
        </ext>
      </extLst>
    </cfRule>
  </conditionalFormatting>
  <conditionalFormatting sqref="AH27:AH28 A26 B25">
    <cfRule type="dataBar" priority="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{AFF901EB-C623-45A3-9DE6-408855D538CD}</x14:id>
        </ext>
      </extLst>
    </cfRule>
  </conditionalFormatting>
  <conditionalFormatting sqref="C20:C24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{FC3C2E5D-B3E8-4DAA-B6EA-9967764F0603}</x14:id>
        </ext>
      </extLst>
    </cfRule>
  </conditionalFormatting>
  <conditionalFormatting sqref="D20:D24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{F8FD8400-D2D6-4E89-8FE4-D16012BD5D79}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30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B0F832C-8D74-4D43-9343-D7E76C41A74C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AI27:AI28 B26 C25</xm:sqref>
        </x14:conditionalFormatting>
        <x14:conditionalFormatting xmlns:xm="http://schemas.microsoft.com/office/excel/2006/main">
          <x14:cfRule type="dataBar" id="{AFF901EB-C623-45A3-9DE6-408855D538C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AH27:AH28 A26 B25</xm:sqref>
        </x14:conditionalFormatting>
        <x14:conditionalFormatting xmlns:xm="http://schemas.microsoft.com/office/excel/2006/main">
          <x14:cfRule type="dataBar" id="{FC3C2E5D-B3E8-4DAA-B6EA-9967764F0603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C20:C24</xm:sqref>
        </x14:conditionalFormatting>
        <x14:conditionalFormatting xmlns:xm="http://schemas.microsoft.com/office/excel/2006/main">
          <x14:cfRule type="dataBar" id="{F8FD8400-D2D6-4E89-8FE4-D16012BD5D79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D20:D24</xm:sqref>
        </x14:conditionalFormatting>
      </x14:conditionalFormattings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5">
    <tabColor rgb="FF1F27D1"/>
    <pageSetUpPr fitToPage="1"/>
  </sheetPr>
  <dimension ref="A1:AE14"/>
  <sheetViews>
    <sheetView showGridLines="0" zoomScaleNormal="100" workbookViewId="0"/>
  </sheetViews>
  <sheetFormatPr baseColWidth="10" defaultColWidth="11.44140625" defaultRowHeight="13.8" x14ac:dyDescent="0.25"/>
  <cols>
    <col min="1" max="1" width="7.44140625" style="5" customWidth="1"/>
    <col min="2" max="2" width="22.88671875" style="5" customWidth="1"/>
    <col min="3" max="3" width="4.88671875" style="5" bestFit="1" customWidth="1"/>
    <col min="4" max="4" width="5.5546875" style="5" bestFit="1" customWidth="1"/>
    <col min="5" max="23" width="4.88671875" style="5" bestFit="1" customWidth="1"/>
    <col min="24" max="28" width="5.6640625" style="5" bestFit="1" customWidth="1"/>
    <col min="29" max="32" width="5.6640625" style="5" customWidth="1"/>
    <col min="33" max="16384" width="11.44140625" style="5"/>
  </cols>
  <sheetData>
    <row r="1" spans="1:31" ht="25.2" customHeight="1" thickBot="1" x14ac:dyDescent="0.3">
      <c r="A1" s="263" t="s">
        <v>242</v>
      </c>
      <c r="B1" s="1043" t="s">
        <v>312</v>
      </c>
      <c r="C1" s="1044"/>
      <c r="D1" s="1044"/>
      <c r="E1" s="1044"/>
      <c r="F1" s="1044"/>
      <c r="G1" s="1044"/>
      <c r="H1" s="1044"/>
      <c r="I1" s="1044"/>
      <c r="J1" s="1044"/>
      <c r="K1" s="1044"/>
      <c r="L1" s="1044"/>
      <c r="M1" s="1044"/>
      <c r="N1" s="1044"/>
      <c r="O1" s="1044"/>
      <c r="P1" s="1044"/>
      <c r="Q1" s="1044"/>
      <c r="R1" s="1044"/>
      <c r="S1" s="1044"/>
      <c r="T1" s="1044"/>
      <c r="U1" s="1044"/>
      <c r="V1" s="1044"/>
      <c r="W1" s="1044"/>
      <c r="X1" s="1044"/>
      <c r="Y1" s="1044"/>
      <c r="Z1" s="1044"/>
      <c r="AA1" s="1044"/>
      <c r="AB1" s="1044"/>
      <c r="AC1" s="1045"/>
    </row>
    <row r="2" spans="1:31" ht="12.6" customHeight="1" x14ac:dyDescent="0.25">
      <c r="A2" s="263"/>
      <c r="B2" s="950"/>
      <c r="C2" s="950"/>
      <c r="D2" s="950"/>
      <c r="E2" s="950"/>
      <c r="F2" s="950"/>
      <c r="G2" s="950"/>
      <c r="H2" s="950"/>
      <c r="I2" s="950"/>
      <c r="J2" s="950"/>
      <c r="K2" s="950"/>
      <c r="L2" s="950"/>
      <c r="M2" s="950"/>
      <c r="N2" s="950"/>
      <c r="O2" s="950"/>
      <c r="P2" s="950"/>
      <c r="Q2" s="950"/>
      <c r="R2" s="950"/>
      <c r="S2" s="950"/>
      <c r="T2" s="950"/>
      <c r="U2" s="950"/>
      <c r="V2" s="950"/>
      <c r="W2" s="950"/>
      <c r="X2" s="950"/>
      <c r="Y2" s="950"/>
      <c r="Z2" s="950"/>
      <c r="AA2" s="950"/>
      <c r="AB2" s="950"/>
      <c r="AC2" s="950"/>
    </row>
    <row r="3" spans="1:31" ht="12.6" customHeight="1" x14ac:dyDescent="0.25">
      <c r="A3" s="263"/>
      <c r="B3" s="8" t="s">
        <v>76</v>
      </c>
      <c r="C3" s="109" t="s">
        <v>66</v>
      </c>
      <c r="D3" s="950"/>
      <c r="E3" s="950"/>
      <c r="F3" s="950"/>
      <c r="G3" s="950"/>
      <c r="H3" s="950"/>
      <c r="I3" s="950"/>
      <c r="J3" s="950"/>
      <c r="K3" s="950"/>
      <c r="L3" s="950"/>
      <c r="M3" s="950"/>
      <c r="N3" s="950"/>
      <c r="O3" s="950"/>
      <c r="P3" s="950"/>
      <c r="Q3" s="950"/>
      <c r="R3" s="950"/>
      <c r="S3" s="950"/>
      <c r="T3" s="950"/>
      <c r="U3" s="950"/>
      <c r="V3" s="950"/>
      <c r="W3" s="950"/>
      <c r="X3" s="950"/>
      <c r="Y3" s="950"/>
      <c r="Z3" s="950"/>
      <c r="AA3" s="950"/>
      <c r="AB3" s="950"/>
      <c r="AC3" s="950"/>
    </row>
    <row r="4" spans="1:31" ht="12.6" customHeight="1" x14ac:dyDescent="0.25">
      <c r="A4" s="263"/>
      <c r="B4" s="12"/>
      <c r="C4" s="109" t="s">
        <v>266</v>
      </c>
      <c r="D4" s="950"/>
      <c r="E4" s="950"/>
      <c r="F4" s="950"/>
      <c r="G4" s="950"/>
      <c r="H4" s="950"/>
      <c r="I4" s="950"/>
      <c r="J4" s="950"/>
      <c r="K4" s="950"/>
      <c r="L4" s="950"/>
      <c r="M4" s="950"/>
      <c r="N4" s="950"/>
      <c r="O4" s="950"/>
      <c r="P4" s="950"/>
      <c r="Q4" s="950"/>
      <c r="R4" s="950"/>
      <c r="S4" s="950"/>
      <c r="T4" s="950"/>
      <c r="U4" s="950"/>
      <c r="V4" s="950"/>
      <c r="W4" s="950"/>
      <c r="X4" s="950"/>
      <c r="Y4" s="950"/>
      <c r="Z4" s="950"/>
      <c r="AA4" s="950"/>
      <c r="AB4" s="950"/>
      <c r="AC4" s="950"/>
    </row>
    <row r="5" spans="1:31" ht="12.6" customHeight="1" x14ac:dyDescent="0.25">
      <c r="A5" s="263"/>
      <c r="B5" s="8"/>
      <c r="C5" s="8" t="s">
        <v>67</v>
      </c>
      <c r="D5" s="950"/>
      <c r="E5" s="950"/>
      <c r="F5" s="950"/>
      <c r="G5" s="950"/>
      <c r="H5" s="950"/>
      <c r="I5" s="950"/>
      <c r="J5" s="950"/>
      <c r="K5" s="950"/>
      <c r="L5" s="950"/>
      <c r="M5" s="950"/>
      <c r="N5" s="950"/>
      <c r="O5" s="950"/>
      <c r="P5" s="950"/>
      <c r="Q5" s="950"/>
      <c r="R5" s="950"/>
      <c r="S5" s="950"/>
      <c r="T5" s="950"/>
      <c r="U5" s="950"/>
      <c r="V5" s="950"/>
      <c r="W5" s="950"/>
      <c r="X5" s="950"/>
      <c r="Y5" s="950"/>
      <c r="Z5" s="950"/>
      <c r="AA5" s="950"/>
      <c r="AB5" s="950"/>
      <c r="AC5" s="950"/>
    </row>
    <row r="6" spans="1:31" ht="12.6" customHeight="1" x14ac:dyDescent="0.25">
      <c r="A6" s="263"/>
      <c r="B6" s="8"/>
      <c r="C6" s="104" t="s">
        <v>798</v>
      </c>
      <c r="D6" s="950"/>
      <c r="E6" s="950"/>
      <c r="F6" s="950"/>
      <c r="G6" s="950"/>
      <c r="H6" s="950"/>
      <c r="I6" s="950"/>
      <c r="J6" s="950"/>
      <c r="K6" s="950"/>
      <c r="L6" s="950"/>
      <c r="M6" s="950"/>
      <c r="N6" s="950"/>
      <c r="O6" s="950"/>
      <c r="P6" s="950"/>
      <c r="Q6" s="950"/>
      <c r="R6" s="950"/>
      <c r="S6" s="950"/>
      <c r="T6" s="950"/>
      <c r="U6" s="950"/>
      <c r="V6" s="950"/>
      <c r="W6" s="950"/>
      <c r="X6" s="950"/>
      <c r="Y6" s="950"/>
      <c r="Z6" s="950"/>
      <c r="AA6" s="950"/>
      <c r="AB6" s="950"/>
      <c r="AC6" s="950"/>
    </row>
    <row r="7" spans="1:31" ht="12.6" customHeight="1" x14ac:dyDescent="0.25">
      <c r="A7" s="263"/>
      <c r="B7" s="8" t="s">
        <v>79</v>
      </c>
      <c r="C7" s="8" t="s">
        <v>21</v>
      </c>
      <c r="D7" s="950"/>
      <c r="E7" s="950"/>
      <c r="F7" s="950"/>
      <c r="G7" s="950"/>
      <c r="H7" s="950"/>
      <c r="I7" s="950"/>
      <c r="J7" s="950"/>
      <c r="K7" s="950"/>
      <c r="L7" s="950"/>
      <c r="M7" s="950"/>
      <c r="N7" s="950"/>
      <c r="O7" s="950"/>
      <c r="P7" s="950"/>
      <c r="Q7" s="950"/>
      <c r="R7" s="950"/>
      <c r="S7" s="950"/>
      <c r="T7" s="950"/>
      <c r="U7" s="950"/>
      <c r="V7" s="950"/>
      <c r="W7" s="950"/>
      <c r="X7" s="950"/>
      <c r="Y7" s="950"/>
      <c r="Z7" s="950"/>
      <c r="AA7" s="950"/>
      <c r="AB7" s="950"/>
      <c r="AC7" s="950"/>
    </row>
    <row r="8" spans="1:31" ht="12.6" customHeight="1" x14ac:dyDescent="0.25">
      <c r="A8" s="263"/>
      <c r="B8" s="8" t="s">
        <v>77</v>
      </c>
      <c r="C8" s="8" t="s">
        <v>19</v>
      </c>
      <c r="D8" s="950"/>
      <c r="E8" s="950"/>
      <c r="F8" s="950"/>
      <c r="G8" s="950"/>
      <c r="H8" s="950"/>
      <c r="I8" s="950"/>
      <c r="J8" s="950"/>
      <c r="K8" s="950"/>
      <c r="L8" s="950"/>
      <c r="M8" s="950"/>
      <c r="N8" s="950"/>
      <c r="O8" s="950"/>
      <c r="P8" s="950"/>
      <c r="Q8" s="950"/>
      <c r="R8" s="950"/>
      <c r="S8" s="950"/>
      <c r="T8" s="950"/>
      <c r="U8" s="950"/>
      <c r="V8" s="950"/>
      <c r="W8" s="950"/>
      <c r="X8" s="950"/>
      <c r="Y8" s="950"/>
      <c r="Z8" s="950"/>
      <c r="AA8" s="950"/>
      <c r="AB8" s="950"/>
      <c r="AC8" s="950"/>
    </row>
    <row r="9" spans="1:31" ht="12.6" customHeight="1" x14ac:dyDescent="0.25"/>
    <row r="10" spans="1:31" x14ac:dyDescent="0.25">
      <c r="C10" s="145">
        <v>2007</v>
      </c>
      <c r="D10" s="1079">
        <v>2008</v>
      </c>
      <c r="E10" s="1080"/>
      <c r="F10" s="1080"/>
      <c r="G10" s="1081"/>
      <c r="H10" s="1079">
        <v>2009</v>
      </c>
      <c r="I10" s="1080"/>
      <c r="J10" s="1080"/>
      <c r="K10" s="1081"/>
      <c r="L10" s="1079">
        <v>2010</v>
      </c>
      <c r="M10" s="1080"/>
      <c r="N10" s="1080"/>
      <c r="O10" s="1081"/>
      <c r="P10" s="1079">
        <v>2011</v>
      </c>
      <c r="Q10" s="1080"/>
      <c r="R10" s="1080"/>
      <c r="S10" s="1081"/>
      <c r="T10" s="1079">
        <v>2012</v>
      </c>
      <c r="U10" s="1080"/>
      <c r="V10" s="1080"/>
      <c r="W10" s="1081"/>
      <c r="X10" s="1078">
        <v>2013</v>
      </c>
      <c r="Y10" s="1078"/>
      <c r="Z10" s="1078"/>
      <c r="AA10" s="1078"/>
      <c r="AB10" s="1078">
        <v>2014</v>
      </c>
      <c r="AC10" s="1078"/>
      <c r="AD10" s="1078"/>
      <c r="AE10" s="1078"/>
    </row>
    <row r="11" spans="1:31" x14ac:dyDescent="0.25">
      <c r="B11" s="126" t="s">
        <v>3</v>
      </c>
      <c r="C11" s="126" t="s">
        <v>159</v>
      </c>
      <c r="D11" s="126" t="s">
        <v>155</v>
      </c>
      <c r="E11" s="126" t="s">
        <v>156</v>
      </c>
      <c r="F11" s="126" t="s">
        <v>157</v>
      </c>
      <c r="G11" s="126" t="s">
        <v>158</v>
      </c>
      <c r="H11" s="126" t="s">
        <v>155</v>
      </c>
      <c r="I11" s="126" t="s">
        <v>156</v>
      </c>
      <c r="J11" s="126" t="s">
        <v>157</v>
      </c>
      <c r="K11" s="126" t="s">
        <v>158</v>
      </c>
      <c r="L11" s="126" t="s">
        <v>155</v>
      </c>
      <c r="M11" s="126" t="s">
        <v>156</v>
      </c>
      <c r="N11" s="126" t="s">
        <v>157</v>
      </c>
      <c r="O11" s="126" t="s">
        <v>158</v>
      </c>
      <c r="P11" s="126" t="s">
        <v>155</v>
      </c>
      <c r="Q11" s="126" t="s">
        <v>156</v>
      </c>
      <c r="R11" s="126" t="s">
        <v>157</v>
      </c>
      <c r="S11" s="126" t="s">
        <v>158</v>
      </c>
      <c r="T11" s="126" t="s">
        <v>155</v>
      </c>
      <c r="U11" s="126" t="s">
        <v>156</v>
      </c>
      <c r="V11" s="126" t="s">
        <v>157</v>
      </c>
      <c r="W11" s="126" t="s">
        <v>158</v>
      </c>
      <c r="X11" s="146" t="s">
        <v>155</v>
      </c>
      <c r="Y11" s="146" t="s">
        <v>156</v>
      </c>
      <c r="Z11" s="146" t="s">
        <v>157</v>
      </c>
      <c r="AA11" s="146" t="s">
        <v>158</v>
      </c>
      <c r="AB11" s="146" t="s">
        <v>155</v>
      </c>
      <c r="AC11" s="146" t="s">
        <v>156</v>
      </c>
      <c r="AD11" s="146" t="s">
        <v>157</v>
      </c>
      <c r="AE11" s="146" t="s">
        <v>158</v>
      </c>
    </row>
    <row r="12" spans="1:31" x14ac:dyDescent="0.25">
      <c r="B12" s="126" t="s">
        <v>178</v>
      </c>
      <c r="C12" s="173">
        <v>2141.7660000000001</v>
      </c>
      <c r="D12" s="173">
        <v>2188.3150000000001</v>
      </c>
      <c r="E12" s="173">
        <v>2225.6529999999998</v>
      </c>
      <c r="F12" s="173">
        <v>2305.6759999999999</v>
      </c>
      <c r="G12" s="173">
        <v>2288.4180000000001</v>
      </c>
      <c r="H12" s="173">
        <v>2278.7840000000001</v>
      </c>
      <c r="I12" s="173">
        <v>2231.2939999999999</v>
      </c>
      <c r="J12" s="173">
        <v>2218.875</v>
      </c>
      <c r="K12" s="173">
        <v>2218.1860000000001</v>
      </c>
      <c r="L12" s="173">
        <v>2248.3180000000002</v>
      </c>
      <c r="M12" s="173">
        <v>2294.2600000000002</v>
      </c>
      <c r="N12" s="173">
        <v>2309.2109999999998</v>
      </c>
      <c r="O12" s="173">
        <v>2394.0810000000001</v>
      </c>
      <c r="P12" s="173">
        <v>2399.8290000000002</v>
      </c>
      <c r="Q12" s="173">
        <v>2429.8429999999998</v>
      </c>
      <c r="R12" s="173">
        <v>2460.556</v>
      </c>
      <c r="S12" s="173">
        <v>2433.683</v>
      </c>
      <c r="T12" s="189">
        <v>2421.7730000000001</v>
      </c>
      <c r="U12" s="189">
        <v>2418.5340000000001</v>
      </c>
      <c r="V12" s="189">
        <v>2409.0120000000002</v>
      </c>
      <c r="W12" s="189">
        <v>2408.759</v>
      </c>
      <c r="X12" s="230">
        <v>2415.029</v>
      </c>
      <c r="Y12" s="230">
        <v>2403.8969999999999</v>
      </c>
      <c r="Z12" s="230">
        <v>2386.9969999999998</v>
      </c>
      <c r="AA12" s="230">
        <v>2385.5810000000001</v>
      </c>
      <c r="AB12" s="230">
        <v>2400.6689999999999</v>
      </c>
      <c r="AC12" s="230">
        <v>2371.6689999999999</v>
      </c>
      <c r="AD12" s="230">
        <v>2383.018</v>
      </c>
      <c r="AE12" s="230">
        <v>2397.2130000000002</v>
      </c>
    </row>
    <row r="13" spans="1:31" x14ac:dyDescent="0.25">
      <c r="B13" s="126" t="s">
        <v>179</v>
      </c>
      <c r="C13" s="173">
        <v>1657.0989999999999</v>
      </c>
      <c r="D13" s="173">
        <v>1681.9459999999999</v>
      </c>
      <c r="E13" s="173">
        <v>1673.6089999999999</v>
      </c>
      <c r="F13" s="173">
        <v>1722.817</v>
      </c>
      <c r="G13" s="173">
        <v>1785.374</v>
      </c>
      <c r="H13" s="173">
        <v>1833.6020000000001</v>
      </c>
      <c r="I13" s="173">
        <v>1850.2860000000001</v>
      </c>
      <c r="J13" s="173">
        <v>1860.694</v>
      </c>
      <c r="K13" s="173">
        <v>1893.415</v>
      </c>
      <c r="L13" s="173">
        <v>1909.807</v>
      </c>
      <c r="M13" s="173">
        <v>1955.8119999999999</v>
      </c>
      <c r="N13" s="173">
        <v>1990.4970000000001</v>
      </c>
      <c r="O13" s="173">
        <v>2133.9810000000002</v>
      </c>
      <c r="P13" s="173">
        <v>2132.7269999999999</v>
      </c>
      <c r="Q13" s="173">
        <v>2175.0430000000001</v>
      </c>
      <c r="R13" s="173">
        <v>2122.6889999999999</v>
      </c>
      <c r="S13" s="173">
        <v>2139.9340000000002</v>
      </c>
      <c r="T13" s="189">
        <v>2197.6729999999998</v>
      </c>
      <c r="U13" s="189">
        <v>2200.0610000000001</v>
      </c>
      <c r="V13" s="189">
        <v>2226.4229999999998</v>
      </c>
      <c r="W13" s="189">
        <v>2262.826</v>
      </c>
      <c r="X13" s="230">
        <v>2285.8319999999999</v>
      </c>
      <c r="Y13" s="230">
        <v>2340.143</v>
      </c>
      <c r="Z13" s="230">
        <v>2312.6260000000002</v>
      </c>
      <c r="AA13" s="230">
        <v>2355.9830000000002</v>
      </c>
      <c r="AB13" s="230">
        <v>2349.5450000000001</v>
      </c>
      <c r="AC13" s="230">
        <v>2318.3809999999999</v>
      </c>
      <c r="AD13" s="230">
        <v>2348.904</v>
      </c>
      <c r="AE13" s="230">
        <v>2389.19</v>
      </c>
    </row>
    <row r="14" spans="1:31" x14ac:dyDescent="0.25">
      <c r="B14" s="234" t="s">
        <v>180</v>
      </c>
      <c r="C14" s="173">
        <v>129.24799999999999</v>
      </c>
      <c r="D14" s="173">
        <v>130.10599999999999</v>
      </c>
      <c r="E14" s="173">
        <v>132.98500000000001</v>
      </c>
      <c r="F14" s="173">
        <v>133.83199999999999</v>
      </c>
      <c r="G14" s="173">
        <v>128.17599999999999</v>
      </c>
      <c r="H14" s="173">
        <v>124.279</v>
      </c>
      <c r="I14" s="173">
        <v>120.592</v>
      </c>
      <c r="J14" s="173">
        <v>119.25</v>
      </c>
      <c r="K14" s="173">
        <v>117.15300000000001</v>
      </c>
      <c r="L14" s="173">
        <v>117.72499999999999</v>
      </c>
      <c r="M14" s="173">
        <v>117.30500000000001</v>
      </c>
      <c r="N14" s="173">
        <v>116.012</v>
      </c>
      <c r="O14" s="173">
        <v>112.18899999999999</v>
      </c>
      <c r="P14" s="173">
        <v>112.524</v>
      </c>
      <c r="Q14" s="173">
        <v>111.715</v>
      </c>
      <c r="R14" s="173">
        <v>115.917</v>
      </c>
      <c r="S14" s="173">
        <v>113.727</v>
      </c>
      <c r="T14" s="189">
        <v>110.197</v>
      </c>
      <c r="U14" s="189">
        <v>109.93</v>
      </c>
      <c r="V14" s="189">
        <v>108.20099999999999</v>
      </c>
      <c r="W14" s="189">
        <v>106.449</v>
      </c>
      <c r="X14" s="230">
        <v>105.652</v>
      </c>
      <c r="Y14" s="230">
        <v>102.724</v>
      </c>
      <c r="Z14" s="230">
        <v>103.21599999999999</v>
      </c>
      <c r="AA14" s="230">
        <v>101.256</v>
      </c>
      <c r="AB14" s="230">
        <v>102.176</v>
      </c>
      <c r="AC14" s="230">
        <v>102.29900000000001</v>
      </c>
      <c r="AD14" s="230">
        <v>101.452</v>
      </c>
      <c r="AE14" s="230">
        <v>100.336</v>
      </c>
    </row>
  </sheetData>
  <mergeCells count="8">
    <mergeCell ref="B1:AC1"/>
    <mergeCell ref="AB10:AE10"/>
    <mergeCell ref="X10:AA10"/>
    <mergeCell ref="D10:G10"/>
    <mergeCell ref="H10:K10"/>
    <mergeCell ref="L10:O10"/>
    <mergeCell ref="P10:S10"/>
    <mergeCell ref="T10:W10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77" orientation="landscape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0">
    <tabColor rgb="FF1F27D1"/>
    <pageSetUpPr fitToPage="1"/>
  </sheetPr>
  <dimension ref="A1:Q42"/>
  <sheetViews>
    <sheetView showGridLines="0" zoomScale="80" zoomScaleNormal="80" workbookViewId="0"/>
  </sheetViews>
  <sheetFormatPr baseColWidth="10" defaultColWidth="11.44140625" defaultRowHeight="10.199999999999999" x14ac:dyDescent="0.2"/>
  <cols>
    <col min="1" max="1" width="7.44140625" style="88" customWidth="1"/>
    <col min="2" max="2" width="43.6640625" style="96" customWidth="1"/>
    <col min="3" max="3" width="6.5546875" style="96" bestFit="1" customWidth="1"/>
    <col min="4" max="4" width="6.33203125" style="96" bestFit="1" customWidth="1"/>
    <col min="5" max="7" width="6.5546875" style="96" bestFit="1" customWidth="1"/>
    <col min="8" max="11" width="6.5546875" style="97" bestFit="1" customWidth="1"/>
    <col min="12" max="12" width="6.5546875" style="88" bestFit="1" customWidth="1"/>
    <col min="13" max="13" width="6.33203125" style="88" bestFit="1" customWidth="1"/>
    <col min="14" max="14" width="6" style="88" bestFit="1" customWidth="1"/>
    <col min="15" max="17" width="6.33203125" style="88" bestFit="1" customWidth="1"/>
    <col min="18" max="16384" width="11.44140625" style="88"/>
  </cols>
  <sheetData>
    <row r="1" spans="1:9" ht="25.2" customHeight="1" thickBot="1" x14ac:dyDescent="0.25">
      <c r="A1" s="263" t="s">
        <v>242</v>
      </c>
      <c r="B1" s="1082" t="s">
        <v>314</v>
      </c>
      <c r="C1" s="1083"/>
      <c r="D1" s="1083"/>
      <c r="E1" s="1083"/>
      <c r="F1" s="1083"/>
      <c r="G1" s="1083"/>
      <c r="H1" s="1083"/>
      <c r="I1" s="1084"/>
    </row>
    <row r="2" spans="1:9" ht="13.2" x14ac:dyDescent="0.2">
      <c r="A2" s="263"/>
      <c r="B2" s="348"/>
      <c r="C2" s="348"/>
      <c r="D2" s="348"/>
      <c r="E2" s="348"/>
      <c r="F2" s="348"/>
      <c r="G2" s="348"/>
      <c r="H2" s="348"/>
      <c r="I2" s="348"/>
    </row>
    <row r="3" spans="1:9" ht="13.2" x14ac:dyDescent="0.25">
      <c r="A3" s="263"/>
      <c r="B3" s="8" t="s">
        <v>76</v>
      </c>
      <c r="C3" s="109" t="s">
        <v>66</v>
      </c>
      <c r="D3" s="950"/>
      <c r="E3" s="348"/>
      <c r="F3" s="348"/>
      <c r="G3" s="348"/>
      <c r="H3" s="348"/>
      <c r="I3" s="348"/>
    </row>
    <row r="4" spans="1:9" ht="13.2" x14ac:dyDescent="0.25">
      <c r="A4" s="263"/>
      <c r="B4" s="12"/>
      <c r="C4" s="109" t="s">
        <v>266</v>
      </c>
      <c r="D4" s="950"/>
      <c r="E4" s="348"/>
      <c r="F4" s="348"/>
      <c r="G4" s="348"/>
      <c r="H4" s="348"/>
      <c r="I4" s="348"/>
    </row>
    <row r="5" spans="1:9" ht="13.2" x14ac:dyDescent="0.25">
      <c r="A5" s="263"/>
      <c r="B5" s="12"/>
      <c r="C5" s="109" t="s">
        <v>799</v>
      </c>
      <c r="D5" s="950"/>
      <c r="E5" s="348"/>
      <c r="F5" s="348"/>
      <c r="G5" s="348"/>
      <c r="H5" s="348"/>
      <c r="I5" s="348"/>
    </row>
    <row r="6" spans="1:9" ht="13.2" x14ac:dyDescent="0.25">
      <c r="A6" s="263"/>
      <c r="B6" s="8"/>
      <c r="C6" s="8" t="s">
        <v>67</v>
      </c>
      <c r="D6" s="950"/>
      <c r="E6" s="348"/>
      <c r="F6" s="348"/>
      <c r="G6" s="348"/>
      <c r="H6" s="348"/>
      <c r="I6" s="348"/>
    </row>
    <row r="7" spans="1:9" ht="13.2" x14ac:dyDescent="0.25">
      <c r="A7" s="263"/>
      <c r="B7" s="8"/>
      <c r="C7" s="104" t="s">
        <v>798</v>
      </c>
      <c r="D7" s="950"/>
      <c r="E7" s="348"/>
      <c r="F7" s="348"/>
      <c r="G7" s="348"/>
      <c r="H7" s="348"/>
      <c r="I7" s="348"/>
    </row>
    <row r="8" spans="1:9" ht="13.2" x14ac:dyDescent="0.25">
      <c r="A8" s="263"/>
      <c r="B8" s="8" t="s">
        <v>79</v>
      </c>
      <c r="C8" s="8" t="s">
        <v>21</v>
      </c>
      <c r="D8" s="950"/>
      <c r="E8" s="348"/>
      <c r="F8" s="348"/>
      <c r="G8" s="348"/>
      <c r="H8" s="348"/>
      <c r="I8" s="348"/>
    </row>
    <row r="9" spans="1:9" ht="13.2" x14ac:dyDescent="0.25">
      <c r="A9" s="263"/>
      <c r="B9" s="8" t="s">
        <v>77</v>
      </c>
      <c r="C9" s="8" t="s">
        <v>19</v>
      </c>
      <c r="D9" s="950"/>
      <c r="E9" s="348"/>
      <c r="F9" s="348"/>
      <c r="G9" s="348"/>
      <c r="H9" s="348"/>
      <c r="I9" s="348"/>
    </row>
    <row r="10" spans="1:9" ht="13.2" x14ac:dyDescent="0.2">
      <c r="A10" s="263"/>
      <c r="B10" s="348"/>
      <c r="C10" s="348"/>
      <c r="D10" s="348"/>
      <c r="E10" s="348"/>
      <c r="F10" s="348"/>
      <c r="G10" s="348"/>
      <c r="H10" s="348"/>
      <c r="I10" s="348"/>
    </row>
    <row r="11" spans="1:9" ht="13.2" x14ac:dyDescent="0.25">
      <c r="B11" s="152"/>
      <c r="C11" s="155"/>
      <c r="D11" s="155"/>
      <c r="E11" s="155"/>
      <c r="F11" s="155"/>
      <c r="G11" s="155"/>
      <c r="H11" s="156"/>
    </row>
    <row r="12" spans="1:9" ht="13.2" x14ac:dyDescent="0.25">
      <c r="B12" s="152"/>
      <c r="C12" s="155"/>
      <c r="D12" s="155"/>
      <c r="E12" s="155"/>
      <c r="F12" s="155"/>
      <c r="G12" s="155"/>
      <c r="H12" s="156"/>
    </row>
    <row r="13" spans="1:9" ht="13.2" x14ac:dyDescent="0.25">
      <c r="B13" s="152"/>
      <c r="C13" s="155"/>
      <c r="D13" s="155"/>
      <c r="E13" s="155"/>
      <c r="F13" s="155"/>
      <c r="G13" s="155"/>
      <c r="H13" s="156"/>
    </row>
    <row r="14" spans="1:9" ht="13.2" x14ac:dyDescent="0.25">
      <c r="B14" s="152"/>
      <c r="C14" s="155"/>
      <c r="D14" s="155"/>
      <c r="E14" s="155"/>
      <c r="F14" s="155"/>
      <c r="G14" s="155"/>
      <c r="H14" s="156"/>
    </row>
    <row r="15" spans="1:9" ht="13.2" x14ac:dyDescent="0.25">
      <c r="B15" s="152"/>
      <c r="C15" s="155"/>
      <c r="D15" s="155"/>
      <c r="E15" s="155"/>
      <c r="F15" s="155"/>
      <c r="G15" s="155"/>
      <c r="H15" s="156"/>
    </row>
    <row r="16" spans="1:9" ht="13.2" x14ac:dyDescent="0.25">
      <c r="B16" s="152"/>
      <c r="C16" s="155"/>
      <c r="D16" s="155"/>
      <c r="E16" s="155"/>
      <c r="F16" s="155"/>
      <c r="G16" s="155"/>
      <c r="H16" s="156"/>
    </row>
    <row r="17" spans="2:8" ht="13.2" x14ac:dyDescent="0.25">
      <c r="B17" s="152"/>
      <c r="C17" s="155"/>
      <c r="D17" s="155"/>
      <c r="E17" s="155"/>
      <c r="F17" s="155"/>
      <c r="G17" s="155"/>
      <c r="H17" s="156"/>
    </row>
    <row r="18" spans="2:8" ht="13.2" x14ac:dyDescent="0.25">
      <c r="B18" s="152"/>
      <c r="C18" s="155"/>
      <c r="D18" s="155"/>
      <c r="E18" s="155"/>
      <c r="F18" s="155"/>
      <c r="G18" s="155"/>
      <c r="H18" s="156"/>
    </row>
    <row r="19" spans="2:8" ht="13.2" x14ac:dyDescent="0.25">
      <c r="B19" s="152"/>
      <c r="C19" s="155"/>
      <c r="D19" s="155"/>
      <c r="E19" s="155"/>
      <c r="F19" s="155"/>
      <c r="G19" s="155"/>
      <c r="H19" s="156"/>
    </row>
    <row r="20" spans="2:8" ht="13.2" x14ac:dyDescent="0.25">
      <c r="B20" s="152"/>
      <c r="C20" s="155"/>
      <c r="D20" s="155"/>
      <c r="E20" s="155"/>
      <c r="F20" s="155"/>
      <c r="G20" s="155"/>
      <c r="H20" s="156"/>
    </row>
    <row r="21" spans="2:8" ht="13.2" x14ac:dyDescent="0.25">
      <c r="B21" s="152"/>
      <c r="C21" s="155"/>
      <c r="D21" s="155"/>
      <c r="E21" s="155"/>
      <c r="F21" s="155"/>
      <c r="G21" s="155"/>
      <c r="H21" s="156"/>
    </row>
    <row r="22" spans="2:8" x14ac:dyDescent="0.2">
      <c r="B22" s="155"/>
      <c r="C22" s="155"/>
      <c r="D22" s="155"/>
      <c r="E22" s="155"/>
      <c r="F22" s="155"/>
      <c r="G22" s="155"/>
      <c r="H22" s="156"/>
    </row>
    <row r="23" spans="2:8" x14ac:dyDescent="0.2">
      <c r="B23" s="155"/>
      <c r="C23" s="155"/>
      <c r="D23" s="155"/>
      <c r="E23" s="155"/>
      <c r="F23" s="155"/>
      <c r="G23" s="155"/>
      <c r="H23" s="156"/>
    </row>
    <row r="24" spans="2:8" x14ac:dyDescent="0.2">
      <c r="B24" s="155"/>
      <c r="C24" s="155"/>
      <c r="D24" s="155"/>
      <c r="E24" s="155"/>
      <c r="F24" s="155"/>
      <c r="G24" s="155"/>
      <c r="H24" s="156"/>
    </row>
    <row r="25" spans="2:8" x14ac:dyDescent="0.2">
      <c r="B25" s="155"/>
      <c r="C25" s="155"/>
      <c r="D25" s="155"/>
      <c r="E25" s="155"/>
      <c r="F25" s="155"/>
      <c r="G25" s="155"/>
      <c r="H25" s="156"/>
    </row>
    <row r="26" spans="2:8" x14ac:dyDescent="0.2">
      <c r="B26" s="155"/>
      <c r="C26" s="155"/>
      <c r="D26" s="155"/>
      <c r="E26" s="155"/>
      <c r="F26" s="155"/>
      <c r="G26" s="155"/>
      <c r="H26" s="156"/>
    </row>
    <row r="27" spans="2:8" x14ac:dyDescent="0.2">
      <c r="B27" s="155"/>
      <c r="C27" s="155"/>
      <c r="D27" s="155"/>
      <c r="E27" s="155"/>
      <c r="F27" s="155"/>
      <c r="G27" s="155"/>
      <c r="H27" s="156"/>
    </row>
    <row r="28" spans="2:8" x14ac:dyDescent="0.2">
      <c r="B28" s="155"/>
      <c r="C28" s="155"/>
      <c r="D28" s="155"/>
      <c r="E28" s="155"/>
      <c r="F28" s="155"/>
      <c r="G28" s="155"/>
      <c r="H28" s="156"/>
    </row>
    <row r="29" spans="2:8" x14ac:dyDescent="0.2">
      <c r="B29" s="155"/>
      <c r="C29" s="155"/>
      <c r="D29" s="155"/>
      <c r="E29" s="155"/>
      <c r="F29" s="155"/>
      <c r="G29" s="155"/>
      <c r="H29" s="156"/>
    </row>
    <row r="30" spans="2:8" x14ac:dyDescent="0.2">
      <c r="B30" s="155"/>
      <c r="C30" s="155"/>
      <c r="D30" s="155"/>
      <c r="E30" s="155"/>
      <c r="F30" s="155"/>
      <c r="G30" s="155"/>
      <c r="H30" s="156"/>
    </row>
    <row r="31" spans="2:8" x14ac:dyDescent="0.2">
      <c r="B31" s="155"/>
      <c r="C31" s="155"/>
      <c r="D31" s="155"/>
      <c r="E31" s="155"/>
      <c r="F31" s="155"/>
      <c r="G31" s="155"/>
      <c r="H31" s="156"/>
    </row>
    <row r="32" spans="2:8" x14ac:dyDescent="0.2">
      <c r="B32" s="155"/>
      <c r="C32" s="155"/>
      <c r="D32" s="155"/>
      <c r="E32" s="155"/>
      <c r="F32" s="155"/>
      <c r="G32" s="155"/>
      <c r="H32" s="156"/>
    </row>
    <row r="36" spans="2:17" s="90" customFormat="1" ht="13.2" x14ac:dyDescent="0.3">
      <c r="B36" s="91" t="s">
        <v>21</v>
      </c>
      <c r="C36" s="92"/>
      <c r="D36" s="92"/>
      <c r="E36" s="92"/>
      <c r="F36" s="92"/>
      <c r="G36" s="92"/>
      <c r="H36" s="89"/>
      <c r="I36" s="89"/>
      <c r="J36" s="93"/>
      <c r="K36" s="93"/>
      <c r="L36" s="93"/>
    </row>
    <row r="37" spans="2:17" s="95" customFormat="1" ht="32.25" customHeight="1" x14ac:dyDescent="0.3">
      <c r="B37" s="94" t="s">
        <v>735</v>
      </c>
      <c r="C37" s="99">
        <v>36891</v>
      </c>
      <c r="D37" s="99">
        <v>37256</v>
      </c>
      <c r="E37" s="99">
        <v>37621</v>
      </c>
      <c r="F37" s="99">
        <v>37986</v>
      </c>
      <c r="G37" s="99">
        <v>38352</v>
      </c>
      <c r="H37" s="99">
        <v>38717</v>
      </c>
      <c r="I37" s="99">
        <v>39082</v>
      </c>
      <c r="J37" s="99">
        <v>39447</v>
      </c>
      <c r="K37" s="99">
        <v>39813</v>
      </c>
      <c r="L37" s="99">
        <v>40178</v>
      </c>
      <c r="M37" s="99">
        <v>40543</v>
      </c>
      <c r="N37" s="99">
        <v>40908</v>
      </c>
      <c r="O37" s="99">
        <v>41274</v>
      </c>
      <c r="P37" s="99">
        <v>41639</v>
      </c>
      <c r="Q37" s="99">
        <v>42004</v>
      </c>
    </row>
    <row r="38" spans="2:17" x14ac:dyDescent="0.2">
      <c r="B38" s="682" t="s">
        <v>107</v>
      </c>
      <c r="C38" s="683">
        <v>1.294</v>
      </c>
      <c r="D38" s="683">
        <v>1.226</v>
      </c>
      <c r="E38" s="683">
        <v>1.226</v>
      </c>
      <c r="F38" s="683">
        <v>1.208</v>
      </c>
      <c r="G38" s="683">
        <v>1.2410000000000001</v>
      </c>
      <c r="H38" s="683">
        <v>1.1970000000000001</v>
      </c>
      <c r="I38" s="683">
        <v>1.2430000000000001</v>
      </c>
      <c r="J38" s="683">
        <v>1.292</v>
      </c>
      <c r="K38" s="683">
        <v>1.282</v>
      </c>
      <c r="L38" s="683">
        <v>1.1719999999999999</v>
      </c>
      <c r="M38" s="683">
        <v>1.1220000000000001</v>
      </c>
      <c r="N38" s="683">
        <v>1.137</v>
      </c>
      <c r="O38" s="683">
        <v>1.0640000000000001</v>
      </c>
      <c r="P38" s="683">
        <v>1.0129999999999999</v>
      </c>
      <c r="Q38" s="683">
        <v>1.0029999999999999</v>
      </c>
    </row>
    <row r="39" spans="2:17" ht="36.75" customHeight="1" x14ac:dyDescent="0.2">
      <c r="B39" s="682" t="s">
        <v>108</v>
      </c>
      <c r="C39" s="683">
        <v>1.6240000000000001</v>
      </c>
      <c r="D39" s="683">
        <v>1.5149999999999999</v>
      </c>
      <c r="E39" s="683">
        <v>1.532</v>
      </c>
      <c r="F39" s="683">
        <v>1.508</v>
      </c>
      <c r="G39" s="683">
        <v>1.5389999999999999</v>
      </c>
      <c r="H39" s="683">
        <v>1.3819999999999999</v>
      </c>
      <c r="I39" s="683">
        <v>1.427</v>
      </c>
      <c r="J39" s="683">
        <v>1.47</v>
      </c>
      <c r="K39" s="683">
        <v>1.454</v>
      </c>
      <c r="L39" s="683">
        <v>1.319</v>
      </c>
      <c r="M39" s="683">
        <v>1.246</v>
      </c>
      <c r="N39" s="683">
        <v>1.2689999999999999</v>
      </c>
      <c r="O39" s="683">
        <v>1.2</v>
      </c>
      <c r="P39" s="683">
        <v>1.129</v>
      </c>
      <c r="Q39" s="683">
        <v>1.117</v>
      </c>
    </row>
    <row r="41" spans="2:17" x14ac:dyDescent="0.2">
      <c r="B41" s="947" t="s">
        <v>109</v>
      </c>
      <c r="C41" s="98"/>
      <c r="D41" s="98"/>
      <c r="E41" s="98"/>
      <c r="F41" s="98"/>
      <c r="G41" s="98"/>
    </row>
    <row r="42" spans="2:17" ht="13.2" x14ac:dyDescent="0.25">
      <c r="B42" s="152"/>
      <c r="C42" s="155"/>
      <c r="D42" s="155"/>
      <c r="E42" s="155"/>
      <c r="F42" s="155"/>
      <c r="G42" s="155"/>
      <c r="H42" s="156"/>
    </row>
  </sheetData>
  <mergeCells count="1">
    <mergeCell ref="B1:I1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99" orientation="landscape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9">
    <tabColor rgb="FF1F27D1"/>
    <pageSetUpPr fitToPage="1"/>
  </sheetPr>
  <dimension ref="A1:L40"/>
  <sheetViews>
    <sheetView showGridLines="0" zoomScaleNormal="100" workbookViewId="0"/>
  </sheetViews>
  <sheetFormatPr baseColWidth="10" defaultColWidth="11.44140625" defaultRowHeight="13.2" x14ac:dyDescent="0.25"/>
  <cols>
    <col min="1" max="1" width="7.44140625" style="101" customWidth="1"/>
    <col min="2" max="3" width="11.44140625" style="101"/>
    <col min="4" max="4" width="13.33203125" style="101" customWidth="1"/>
    <col min="5" max="16384" width="11.44140625" style="101"/>
  </cols>
  <sheetData>
    <row r="1" spans="1:12" ht="25.2" customHeight="1" thickBot="1" x14ac:dyDescent="0.3">
      <c r="A1" s="263" t="s">
        <v>242</v>
      </c>
      <c r="B1" s="1024" t="s">
        <v>316</v>
      </c>
      <c r="C1" s="1025"/>
      <c r="D1" s="1025"/>
      <c r="E1" s="1025"/>
      <c r="F1" s="1025"/>
      <c r="G1" s="1025"/>
      <c r="H1" s="1025"/>
      <c r="I1" s="1025"/>
      <c r="J1" s="1025"/>
      <c r="K1" s="1025"/>
      <c r="L1" s="1026"/>
    </row>
    <row r="3" spans="1:12" x14ac:dyDescent="0.25">
      <c r="B3" s="8" t="s">
        <v>76</v>
      </c>
      <c r="C3" s="109" t="s">
        <v>66</v>
      </c>
      <c r="D3" s="950"/>
    </row>
    <row r="4" spans="1:12" x14ac:dyDescent="0.25">
      <c r="B4" s="12"/>
      <c r="C4" s="109" t="s">
        <v>266</v>
      </c>
      <c r="D4" s="950"/>
    </row>
    <row r="5" spans="1:12" x14ac:dyDescent="0.25">
      <c r="B5" s="8"/>
      <c r="C5" s="8" t="s">
        <v>67</v>
      </c>
      <c r="D5" s="950"/>
    </row>
    <row r="6" spans="1:12" x14ac:dyDescent="0.25">
      <c r="B6" s="8"/>
      <c r="C6" s="104" t="s">
        <v>798</v>
      </c>
      <c r="D6" s="950"/>
    </row>
    <row r="7" spans="1:12" x14ac:dyDescent="0.25">
      <c r="B7" s="8" t="s">
        <v>79</v>
      </c>
      <c r="C7" s="8" t="s">
        <v>21</v>
      </c>
      <c r="D7" s="950"/>
    </row>
    <row r="8" spans="1:12" x14ac:dyDescent="0.25">
      <c r="B8" s="8" t="s">
        <v>77</v>
      </c>
      <c r="C8" s="8" t="s">
        <v>19</v>
      </c>
      <c r="D8" s="950"/>
    </row>
    <row r="11" spans="1:12" ht="31.2" x14ac:dyDescent="0.25">
      <c r="C11" s="140" t="s">
        <v>111</v>
      </c>
      <c r="D11" s="140" t="s">
        <v>112</v>
      </c>
    </row>
    <row r="12" spans="1:12" x14ac:dyDescent="0.25">
      <c r="B12" s="205">
        <v>2007</v>
      </c>
      <c r="C12" s="141" t="s">
        <v>158</v>
      </c>
      <c r="D12" s="948">
        <v>148.4</v>
      </c>
    </row>
    <row r="13" spans="1:12" x14ac:dyDescent="0.25">
      <c r="B13" s="1085">
        <v>2008</v>
      </c>
      <c r="C13" s="141" t="s">
        <v>155</v>
      </c>
      <c r="D13" s="948">
        <v>139.6</v>
      </c>
    </row>
    <row r="14" spans="1:12" x14ac:dyDescent="0.25">
      <c r="B14" s="1085"/>
      <c r="C14" s="141" t="s">
        <v>156</v>
      </c>
      <c r="D14" s="948">
        <v>143.9</v>
      </c>
    </row>
    <row r="15" spans="1:12" x14ac:dyDescent="0.25">
      <c r="B15" s="1085"/>
      <c r="C15" s="141" t="s">
        <v>157</v>
      </c>
      <c r="D15" s="948">
        <v>136.4</v>
      </c>
    </row>
    <row r="16" spans="1:12" x14ac:dyDescent="0.25">
      <c r="B16" s="1085"/>
      <c r="C16" s="141" t="s">
        <v>158</v>
      </c>
      <c r="D16" s="948">
        <v>138.69999999999999</v>
      </c>
    </row>
    <row r="17" spans="2:4" x14ac:dyDescent="0.25">
      <c r="B17" s="1085">
        <v>2009</v>
      </c>
      <c r="C17" s="141" t="s">
        <v>155</v>
      </c>
      <c r="D17" s="948">
        <v>148</v>
      </c>
    </row>
    <row r="18" spans="2:4" x14ac:dyDescent="0.25">
      <c r="B18" s="1085"/>
      <c r="C18" s="141" t="s">
        <v>156</v>
      </c>
      <c r="D18" s="948">
        <v>153.69999999999999</v>
      </c>
    </row>
    <row r="19" spans="2:4" x14ac:dyDescent="0.25">
      <c r="B19" s="1085"/>
      <c r="C19" s="141" t="s">
        <v>157</v>
      </c>
      <c r="D19" s="948">
        <v>152</v>
      </c>
    </row>
    <row r="20" spans="2:4" x14ac:dyDescent="0.25">
      <c r="B20" s="1085"/>
      <c r="C20" s="141" t="s">
        <v>158</v>
      </c>
      <c r="D20" s="948">
        <v>152.19999999999999</v>
      </c>
    </row>
    <row r="21" spans="2:4" x14ac:dyDescent="0.25">
      <c r="B21" s="1085">
        <v>2010</v>
      </c>
      <c r="C21" s="141" t="s">
        <v>155</v>
      </c>
      <c r="D21" s="948">
        <v>154.9</v>
      </c>
    </row>
    <row r="22" spans="2:4" x14ac:dyDescent="0.25">
      <c r="B22" s="1085"/>
      <c r="C22" s="141" t="s">
        <v>156</v>
      </c>
      <c r="D22" s="948">
        <v>141.79999999999998</v>
      </c>
    </row>
    <row r="23" spans="2:4" x14ac:dyDescent="0.25">
      <c r="B23" s="1085"/>
      <c r="C23" s="141" t="s">
        <v>157</v>
      </c>
      <c r="D23" s="948">
        <v>145.1</v>
      </c>
    </row>
    <row r="24" spans="2:4" x14ac:dyDescent="0.25">
      <c r="B24" s="1085"/>
      <c r="C24" s="141" t="s">
        <v>158</v>
      </c>
      <c r="D24" s="948">
        <v>141.5</v>
      </c>
    </row>
    <row r="25" spans="2:4" x14ac:dyDescent="0.25">
      <c r="B25" s="1085">
        <v>2011</v>
      </c>
      <c r="C25" s="141" t="s">
        <v>155</v>
      </c>
      <c r="D25" s="948">
        <v>144.30000000000001</v>
      </c>
    </row>
    <row r="26" spans="2:4" x14ac:dyDescent="0.25">
      <c r="B26" s="1085"/>
      <c r="C26" s="141" t="s">
        <v>156</v>
      </c>
      <c r="D26" s="948">
        <v>144.30000000000001</v>
      </c>
    </row>
    <row r="27" spans="2:4" x14ac:dyDescent="0.25">
      <c r="B27" s="1085"/>
      <c r="C27" s="141" t="s">
        <v>157</v>
      </c>
      <c r="D27" s="948">
        <v>140.30000000000001</v>
      </c>
    </row>
    <row r="28" spans="2:4" x14ac:dyDescent="0.25">
      <c r="B28" s="1085"/>
      <c r="C28" s="141" t="s">
        <v>158</v>
      </c>
      <c r="D28" s="948">
        <v>137.5</v>
      </c>
    </row>
    <row r="29" spans="2:4" x14ac:dyDescent="0.25">
      <c r="B29" s="1085">
        <v>2012</v>
      </c>
      <c r="C29" s="141" t="s">
        <v>155</v>
      </c>
      <c r="D29" s="948">
        <v>146.4</v>
      </c>
    </row>
    <row r="30" spans="2:4" x14ac:dyDescent="0.25">
      <c r="B30" s="1085"/>
      <c r="C30" s="141" t="s">
        <v>156</v>
      </c>
      <c r="D30" s="948">
        <v>149</v>
      </c>
    </row>
    <row r="31" spans="2:4" x14ac:dyDescent="0.25">
      <c r="B31" s="1085"/>
      <c r="C31" s="141" t="s">
        <v>157</v>
      </c>
      <c r="D31" s="948">
        <v>158.29999999999998</v>
      </c>
    </row>
    <row r="32" spans="2:4" x14ac:dyDescent="0.25">
      <c r="B32" s="1085"/>
      <c r="C32" s="141" t="s">
        <v>158</v>
      </c>
      <c r="D32" s="948">
        <v>159.80000000000001</v>
      </c>
    </row>
    <row r="33" spans="2:4" x14ac:dyDescent="0.25">
      <c r="B33" s="1085">
        <v>2013</v>
      </c>
      <c r="C33" s="141" t="s">
        <v>155</v>
      </c>
      <c r="D33" s="948">
        <v>160.69999999999999</v>
      </c>
    </row>
    <row r="34" spans="2:4" x14ac:dyDescent="0.25">
      <c r="B34" s="1085"/>
      <c r="C34" s="141" t="s">
        <v>156</v>
      </c>
      <c r="D34" s="948">
        <v>165.5</v>
      </c>
    </row>
    <row r="35" spans="2:4" x14ac:dyDescent="0.25">
      <c r="B35" s="1085"/>
      <c r="C35" s="141" t="s">
        <v>157</v>
      </c>
      <c r="D35" s="948">
        <v>165.3</v>
      </c>
    </row>
    <row r="36" spans="2:4" x14ac:dyDescent="0.25">
      <c r="B36" s="1085"/>
      <c r="C36" s="141" t="s">
        <v>158</v>
      </c>
      <c r="D36" s="948">
        <v>164.9</v>
      </c>
    </row>
    <row r="37" spans="2:4" x14ac:dyDescent="0.25">
      <c r="B37" s="1085">
        <v>2014</v>
      </c>
      <c r="C37" s="141" t="s">
        <v>155</v>
      </c>
      <c r="D37" s="948">
        <v>169.9</v>
      </c>
    </row>
    <row r="38" spans="2:4" x14ac:dyDescent="0.25">
      <c r="B38" s="1085"/>
      <c r="C38" s="141" t="s">
        <v>156</v>
      </c>
      <c r="D38" s="948">
        <v>164.9</v>
      </c>
    </row>
    <row r="39" spans="2:4" x14ac:dyDescent="0.25">
      <c r="B39" s="1085"/>
      <c r="C39" s="141" t="s">
        <v>157</v>
      </c>
      <c r="D39" s="948">
        <v>167.4</v>
      </c>
    </row>
    <row r="40" spans="2:4" x14ac:dyDescent="0.25">
      <c r="B40" s="1085"/>
      <c r="C40" s="141" t="s">
        <v>158</v>
      </c>
      <c r="D40" s="948">
        <v>172.8</v>
      </c>
    </row>
  </sheetData>
  <mergeCells count="8">
    <mergeCell ref="B1:L1"/>
    <mergeCell ref="B37:B40"/>
    <mergeCell ref="B33:B36"/>
    <mergeCell ref="B13:B16"/>
    <mergeCell ref="B17:B20"/>
    <mergeCell ref="B21:B24"/>
    <mergeCell ref="B25:B28"/>
    <mergeCell ref="B29:B32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87" orientation="landscape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>
    <tabColor rgb="FF1F27D1"/>
    <pageSetUpPr fitToPage="1"/>
  </sheetPr>
  <dimension ref="A1:X77"/>
  <sheetViews>
    <sheetView showGridLines="0" zoomScale="85" zoomScaleNormal="85" workbookViewId="0"/>
  </sheetViews>
  <sheetFormatPr baseColWidth="10" defaultColWidth="11.44140625" defaultRowHeight="13.2" x14ac:dyDescent="0.25"/>
  <cols>
    <col min="1" max="1" width="7.44140625" style="8" customWidth="1"/>
    <col min="2" max="2" width="22.44140625" style="8" customWidth="1"/>
    <col min="3" max="24" width="8.5546875" style="8" customWidth="1"/>
    <col min="25" max="16384" width="11.44140625" style="8"/>
  </cols>
  <sheetData>
    <row r="1" spans="1:24" ht="25.2" customHeight="1" thickBot="1" x14ac:dyDescent="0.3">
      <c r="A1" s="263" t="s">
        <v>242</v>
      </c>
      <c r="B1" s="1060" t="s">
        <v>318</v>
      </c>
      <c r="C1" s="1061"/>
      <c r="D1" s="1061"/>
      <c r="E1" s="1061"/>
      <c r="F1" s="1061"/>
      <c r="G1" s="1061"/>
      <c r="H1" s="1062"/>
      <c r="I1" s="30"/>
    </row>
    <row r="3" spans="1:24" x14ac:dyDescent="0.25">
      <c r="B3" s="8" t="s">
        <v>76</v>
      </c>
      <c r="C3" s="109" t="s">
        <v>66</v>
      </c>
      <c r="D3" s="950"/>
    </row>
    <row r="4" spans="1:24" x14ac:dyDescent="0.25">
      <c r="B4" s="12"/>
      <c r="C4" s="109" t="s">
        <v>266</v>
      </c>
      <c r="D4" s="950"/>
    </row>
    <row r="5" spans="1:24" x14ac:dyDescent="0.25">
      <c r="C5" s="8" t="s">
        <v>67</v>
      </c>
      <c r="D5" s="950"/>
    </row>
    <row r="6" spans="1:24" x14ac:dyDescent="0.25">
      <c r="C6" s="104" t="s">
        <v>798</v>
      </c>
      <c r="D6" s="950"/>
    </row>
    <row r="7" spans="1:24" x14ac:dyDescent="0.25">
      <c r="B7" s="8" t="s">
        <v>79</v>
      </c>
      <c r="C7" s="8" t="s">
        <v>21</v>
      </c>
      <c r="D7" s="950"/>
    </row>
    <row r="8" spans="1:24" x14ac:dyDescent="0.25">
      <c r="B8" s="8" t="s">
        <v>77</v>
      </c>
      <c r="C8" s="8" t="s">
        <v>19</v>
      </c>
      <c r="D8" s="950"/>
    </row>
    <row r="10" spans="1:24" x14ac:dyDescent="0.25">
      <c r="B10" s="4"/>
    </row>
    <row r="11" spans="1:24" s="2" customFormat="1" ht="10.199999999999999" x14ac:dyDescent="0.2">
      <c r="B11" s="190" t="s">
        <v>523</v>
      </c>
      <c r="C11" s="191">
        <v>34334</v>
      </c>
      <c r="D11" s="191">
        <v>34699</v>
      </c>
      <c r="E11" s="191">
        <v>35064</v>
      </c>
      <c r="F11" s="191">
        <v>35430</v>
      </c>
      <c r="G11" s="191">
        <v>35795</v>
      </c>
      <c r="H11" s="191">
        <v>36160</v>
      </c>
      <c r="I11" s="191">
        <v>36525</v>
      </c>
      <c r="J11" s="191">
        <v>36891</v>
      </c>
      <c r="K11" s="191">
        <v>37256</v>
      </c>
      <c r="L11" s="191">
        <v>37621</v>
      </c>
      <c r="M11" s="191">
        <v>37986</v>
      </c>
      <c r="N11" s="191">
        <v>38352</v>
      </c>
      <c r="O11" s="191">
        <v>38717</v>
      </c>
      <c r="P11" s="191">
        <v>39082</v>
      </c>
      <c r="Q11" s="191">
        <v>39447</v>
      </c>
      <c r="R11" s="191">
        <v>39813</v>
      </c>
      <c r="S11" s="191">
        <v>40178</v>
      </c>
      <c r="T11" s="191">
        <v>40543</v>
      </c>
      <c r="U11" s="191">
        <v>40908</v>
      </c>
      <c r="V11" s="191">
        <v>41274</v>
      </c>
      <c r="W11" s="191">
        <v>41639</v>
      </c>
      <c r="X11" s="191">
        <v>42004</v>
      </c>
    </row>
    <row r="12" spans="1:24" s="1" customFormat="1" ht="10.199999999999999" x14ac:dyDescent="0.2">
      <c r="B12" s="192" t="s">
        <v>18</v>
      </c>
      <c r="C12" s="202">
        <v>7.9000000000000001E-2</v>
      </c>
      <c r="D12" s="202">
        <v>0.09</v>
      </c>
      <c r="E12" s="202">
        <v>8.3000000000000004E-2</v>
      </c>
      <c r="F12" s="202">
        <v>7.8E-2</v>
      </c>
      <c r="G12" s="202">
        <v>6.7000000000000004E-2</v>
      </c>
      <c r="H12" s="202">
        <v>6.3E-2</v>
      </c>
      <c r="I12" s="202">
        <v>5.7000000000000002E-2</v>
      </c>
      <c r="J12" s="202">
        <v>0.05</v>
      </c>
      <c r="K12" s="202">
        <v>0.05</v>
      </c>
      <c r="L12" s="202">
        <v>0.05</v>
      </c>
      <c r="M12" s="202">
        <v>4.8000000000000001E-2</v>
      </c>
      <c r="N12" s="202">
        <v>4.2000000000000003E-2</v>
      </c>
      <c r="O12" s="202">
        <v>3.5000000000000003E-2</v>
      </c>
      <c r="P12" s="202">
        <v>0.03</v>
      </c>
      <c r="Q12" s="202">
        <v>2.7E-2</v>
      </c>
      <c r="R12" s="202">
        <v>2.8000000000000001E-2</v>
      </c>
      <c r="S12" s="202">
        <v>3.5999999999999997E-2</v>
      </c>
      <c r="T12" s="202">
        <v>3.5999999999999997E-2</v>
      </c>
      <c r="U12" s="202">
        <v>3.5000000000000003E-2</v>
      </c>
      <c r="V12" s="202">
        <v>3.7999999999999999E-2</v>
      </c>
      <c r="W12" s="202">
        <v>4.1000000000000002E-2</v>
      </c>
      <c r="X12" s="258">
        <v>3.9E-2</v>
      </c>
    </row>
    <row r="13" spans="1:24" s="1" customFormat="1" ht="10.199999999999999" x14ac:dyDescent="0.2">
      <c r="B13" s="192" t="s">
        <v>123</v>
      </c>
      <c r="C13" s="202">
        <v>8.1000000000000003E-2</v>
      </c>
      <c r="D13" s="202">
        <v>9.4E-2</v>
      </c>
      <c r="E13" s="202">
        <v>8.6999999999999994E-2</v>
      </c>
      <c r="F13" s="202">
        <v>8.3000000000000004E-2</v>
      </c>
      <c r="G13" s="202">
        <v>7.2999999999999995E-2</v>
      </c>
      <c r="H13" s="202">
        <v>6.5000000000000002E-2</v>
      </c>
      <c r="I13" s="202">
        <v>5.6000000000000001E-2</v>
      </c>
      <c r="J13" s="202">
        <v>4.8000000000000001E-2</v>
      </c>
      <c r="K13" s="202">
        <v>4.7E-2</v>
      </c>
      <c r="L13" s="202">
        <v>4.7E-2</v>
      </c>
      <c r="M13" s="202">
        <v>4.5999999999999999E-2</v>
      </c>
      <c r="N13" s="202">
        <v>4.1000000000000002E-2</v>
      </c>
      <c r="O13" s="202">
        <v>3.5000000000000003E-2</v>
      </c>
      <c r="P13" s="202">
        <v>3.1E-2</v>
      </c>
      <c r="Q13" s="202">
        <v>2.8000000000000001E-2</v>
      </c>
      <c r="R13" s="202">
        <v>2.8000000000000001E-2</v>
      </c>
      <c r="S13" s="202">
        <v>3.4000000000000002E-2</v>
      </c>
      <c r="T13" s="202">
        <v>3.5000000000000003E-2</v>
      </c>
      <c r="U13" s="202">
        <v>3.4000000000000002E-2</v>
      </c>
      <c r="V13" s="258">
        <v>3.5999999999999997E-2</v>
      </c>
      <c r="W13" s="258">
        <v>3.7999999999999999E-2</v>
      </c>
      <c r="X13" s="258">
        <v>3.7999999999999999E-2</v>
      </c>
    </row>
    <row r="14" spans="1:24" s="1" customFormat="1" ht="20.399999999999999" x14ac:dyDescent="0.2">
      <c r="B14" s="678" t="s">
        <v>128</v>
      </c>
      <c r="C14" s="202">
        <v>5.0999999999999997E-2</v>
      </c>
      <c r="D14" s="202">
        <v>4.2000000000000003E-2</v>
      </c>
      <c r="E14" s="202">
        <v>3.4000000000000002E-2</v>
      </c>
      <c r="F14" s="202">
        <v>2.5999999999999999E-2</v>
      </c>
      <c r="G14" s="202">
        <v>2.1000000000000001E-2</v>
      </c>
      <c r="H14" s="202">
        <v>0.04</v>
      </c>
      <c r="I14" s="202">
        <v>0.05</v>
      </c>
      <c r="J14" s="202">
        <v>5.5E-2</v>
      </c>
      <c r="K14" s="202">
        <v>6.5000000000000002E-2</v>
      </c>
      <c r="L14" s="202">
        <v>7.4999999999999997E-2</v>
      </c>
      <c r="M14" s="202">
        <v>6.3E-2</v>
      </c>
      <c r="N14" s="202">
        <v>4.3999999999999997E-2</v>
      </c>
      <c r="O14" s="202">
        <v>2.4E-2</v>
      </c>
      <c r="P14" s="202">
        <v>1.4999999999999999E-2</v>
      </c>
      <c r="Q14" s="202">
        <v>1.2999999999999999E-2</v>
      </c>
      <c r="R14" s="202">
        <v>2.9000000000000001E-2</v>
      </c>
      <c r="S14" s="202">
        <v>5.1999999999999998E-2</v>
      </c>
      <c r="T14" s="202">
        <v>5.1999999999999998E-2</v>
      </c>
      <c r="U14" s="202">
        <v>5.1999999999999998E-2</v>
      </c>
      <c r="V14" s="202">
        <v>6.5000000000000002E-2</v>
      </c>
      <c r="W14" s="202">
        <v>7.8E-2</v>
      </c>
      <c r="X14" s="258">
        <v>4.9000000000000002E-2</v>
      </c>
    </row>
    <row r="15" spans="1:24" s="43" customFormat="1" ht="13.5" customHeight="1" x14ac:dyDescent="0.25">
      <c r="B15" s="40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2"/>
      <c r="P15" s="42"/>
      <c r="Q15" s="42"/>
      <c r="R15" s="42"/>
      <c r="S15" s="42"/>
      <c r="T15" s="42"/>
      <c r="U15" s="42"/>
    </row>
    <row r="16" spans="1:24" ht="12.75" x14ac:dyDescent="0.2">
      <c r="N16" s="30"/>
      <c r="O16" s="30"/>
    </row>
    <row r="18" spans="2:17" x14ac:dyDescent="0.25">
      <c r="N18" s="86"/>
      <c r="O18" s="86"/>
      <c r="P18" s="86"/>
      <c r="Q18" s="86"/>
    </row>
    <row r="28" spans="2:17" x14ac:dyDescent="0.25">
      <c r="B28" s="299"/>
      <c r="C28" s="299"/>
    </row>
    <row r="32" spans="2:17" x14ac:dyDescent="0.25">
      <c r="G32" s="299"/>
    </row>
    <row r="77" ht="11.25" customHeight="1" x14ac:dyDescent="0.25"/>
  </sheetData>
  <mergeCells count="1">
    <mergeCell ref="B1:H1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66" orientation="landscape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4">
    <tabColor rgb="FF1F27D1"/>
    <pageSetUpPr fitToPage="1"/>
  </sheetPr>
  <dimension ref="A1:CO58"/>
  <sheetViews>
    <sheetView showGridLines="0" zoomScale="85" zoomScaleNormal="85" workbookViewId="0"/>
  </sheetViews>
  <sheetFormatPr baseColWidth="10" defaultColWidth="11.44140625" defaultRowHeight="13.2" x14ac:dyDescent="0.25"/>
  <cols>
    <col min="1" max="1" width="7.44140625" style="8" customWidth="1"/>
    <col min="2" max="2" width="31.6640625" style="8" bestFit="1" customWidth="1"/>
    <col min="3" max="36" width="11.44140625" style="8"/>
    <col min="37" max="37" width="11" style="8" customWidth="1"/>
    <col min="38" max="16384" width="11.44140625" style="8"/>
  </cols>
  <sheetData>
    <row r="1" spans="1:93" ht="25.2" customHeight="1" thickBot="1" x14ac:dyDescent="0.3">
      <c r="A1" s="263" t="s">
        <v>242</v>
      </c>
      <c r="B1" s="1060" t="s">
        <v>320</v>
      </c>
      <c r="C1" s="1061"/>
      <c r="D1" s="1061"/>
      <c r="E1" s="1061"/>
      <c r="F1" s="1061"/>
      <c r="G1" s="1061"/>
      <c r="H1" s="1061"/>
      <c r="I1" s="1061"/>
      <c r="J1" s="1061"/>
      <c r="K1" s="1062"/>
    </row>
    <row r="2" spans="1:93" ht="13.95" x14ac:dyDescent="0.25">
      <c r="A2" s="7"/>
    </row>
    <row r="3" spans="1:93" x14ac:dyDescent="0.25">
      <c r="B3" s="8" t="s">
        <v>76</v>
      </c>
      <c r="C3" s="109" t="s">
        <v>66</v>
      </c>
    </row>
    <row r="4" spans="1:93" x14ac:dyDescent="0.25">
      <c r="B4" s="12"/>
      <c r="C4" s="109" t="s">
        <v>266</v>
      </c>
    </row>
    <row r="5" spans="1:93" x14ac:dyDescent="0.25">
      <c r="C5" s="8" t="s">
        <v>67</v>
      </c>
    </row>
    <row r="6" spans="1:93" x14ac:dyDescent="0.25">
      <c r="C6" s="104" t="s">
        <v>798</v>
      </c>
    </row>
    <row r="7" spans="1:93" x14ac:dyDescent="0.25">
      <c r="B7" s="8" t="s">
        <v>79</v>
      </c>
      <c r="C7" s="8" t="s">
        <v>21</v>
      </c>
    </row>
    <row r="8" spans="1:93" ht="15" customHeight="1" x14ac:dyDescent="0.25">
      <c r="B8" s="8" t="s">
        <v>77</v>
      </c>
      <c r="C8" s="8" t="s">
        <v>19</v>
      </c>
    </row>
    <row r="9" spans="1:93" ht="13.8" x14ac:dyDescent="0.25">
      <c r="B9" s="7"/>
    </row>
    <row r="10" spans="1:93" s="58" customFormat="1" x14ac:dyDescent="0.25">
      <c r="B10" s="49" t="s">
        <v>3</v>
      </c>
      <c r="C10" s="340">
        <v>33573</v>
      </c>
      <c r="D10" s="340">
        <v>33939</v>
      </c>
      <c r="E10" s="340">
        <v>34334</v>
      </c>
      <c r="F10" s="340">
        <v>34699</v>
      </c>
      <c r="G10" s="340">
        <v>35064</v>
      </c>
      <c r="H10" s="340">
        <v>35430</v>
      </c>
      <c r="I10" s="340">
        <v>35795</v>
      </c>
      <c r="J10" s="340">
        <v>36160</v>
      </c>
      <c r="K10" s="340">
        <v>36525</v>
      </c>
      <c r="L10" s="340">
        <v>36891</v>
      </c>
      <c r="M10" s="340">
        <v>37256</v>
      </c>
      <c r="N10" s="340">
        <v>37621</v>
      </c>
      <c r="O10" s="340">
        <v>37986</v>
      </c>
      <c r="P10" s="340">
        <v>38352</v>
      </c>
      <c r="Q10" s="340">
        <v>38717</v>
      </c>
      <c r="R10" s="54">
        <v>39082</v>
      </c>
      <c r="S10" s="54">
        <v>39447</v>
      </c>
      <c r="T10" s="54">
        <v>39783</v>
      </c>
      <c r="U10" s="54">
        <v>40178</v>
      </c>
      <c r="V10" s="54">
        <v>40543</v>
      </c>
      <c r="W10" s="54">
        <v>40908</v>
      </c>
      <c r="X10" s="54">
        <v>41274</v>
      </c>
      <c r="Y10" s="54">
        <v>41639</v>
      </c>
      <c r="Z10" s="232">
        <v>42004</v>
      </c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</row>
    <row r="11" spans="1:93" s="60" customFormat="1" ht="21" x14ac:dyDescent="0.25">
      <c r="B11" s="59" t="s">
        <v>175</v>
      </c>
      <c r="C11" s="341">
        <v>48.936</v>
      </c>
      <c r="D11" s="341">
        <v>65.858000000000004</v>
      </c>
      <c r="E11" s="341">
        <v>77.254999999999995</v>
      </c>
      <c r="F11" s="341">
        <v>88.364000000000004</v>
      </c>
      <c r="G11" s="341">
        <v>82.87</v>
      </c>
      <c r="H11" s="341">
        <v>77.557000000000002</v>
      </c>
      <c r="I11" s="341">
        <v>69.433000000000007</v>
      </c>
      <c r="J11" s="341">
        <v>66.355000000000004</v>
      </c>
      <c r="K11" s="341">
        <v>63.817999999999998</v>
      </c>
      <c r="L11" s="341">
        <v>60.408999999999999</v>
      </c>
      <c r="M11" s="341">
        <v>61.646999999999998</v>
      </c>
      <c r="N11" s="341">
        <v>63.139000000000003</v>
      </c>
      <c r="O11" s="341">
        <v>61.155999999999999</v>
      </c>
      <c r="P11" s="341">
        <v>57.003999999999998</v>
      </c>
      <c r="Q11" s="341">
        <v>54.466000000000001</v>
      </c>
      <c r="R11" s="57">
        <v>52.354999999999997</v>
      </c>
      <c r="S11" s="57">
        <v>52.67</v>
      </c>
      <c r="T11" s="57">
        <v>60.853000000000002</v>
      </c>
      <c r="U11" s="57">
        <v>77.510999999999996</v>
      </c>
      <c r="V11" s="57">
        <v>81.8</v>
      </c>
      <c r="W11" s="57">
        <v>82.174000000000007</v>
      </c>
      <c r="X11" s="57">
        <v>88.097999999999999</v>
      </c>
      <c r="Y11" s="57">
        <v>94.677999999999997</v>
      </c>
      <c r="Z11" s="200">
        <v>90.465999999999994</v>
      </c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</row>
    <row r="12" spans="1:93" s="60" customFormat="1" x14ac:dyDescent="0.25">
      <c r="B12" s="55" t="s">
        <v>56</v>
      </c>
      <c r="C12" s="341">
        <v>26.678999999999998</v>
      </c>
      <c r="D12" s="341">
        <v>36.283000000000001</v>
      </c>
      <c r="E12" s="341">
        <v>40.058999999999997</v>
      </c>
      <c r="F12" s="341">
        <v>46.002000000000002</v>
      </c>
      <c r="G12" s="341">
        <v>39.853999999999999</v>
      </c>
      <c r="H12" s="341">
        <v>34.093000000000004</v>
      </c>
      <c r="I12" s="341">
        <v>27.300999999999998</v>
      </c>
      <c r="J12" s="341">
        <v>24.908999999999999</v>
      </c>
      <c r="K12" s="341">
        <v>22.701000000000001</v>
      </c>
      <c r="L12" s="341">
        <v>21.675999999999998</v>
      </c>
      <c r="M12" s="341">
        <v>23.385999999999999</v>
      </c>
      <c r="N12" s="341">
        <v>25.016999999999999</v>
      </c>
      <c r="O12" s="341">
        <v>24.699000000000002</v>
      </c>
      <c r="P12" s="341">
        <v>22.074000000000002</v>
      </c>
      <c r="Q12" s="341">
        <v>19.734000000000002</v>
      </c>
      <c r="R12" s="57">
        <v>19.388000000000002</v>
      </c>
      <c r="S12" s="57">
        <v>20.39</v>
      </c>
      <c r="T12" s="57">
        <v>26.373999999999999</v>
      </c>
      <c r="U12" s="57">
        <v>36.999000000000002</v>
      </c>
      <c r="V12" s="57">
        <v>38.634999999999998</v>
      </c>
      <c r="W12" s="57">
        <v>38.139000000000003</v>
      </c>
      <c r="X12" s="57">
        <v>42.442999999999998</v>
      </c>
      <c r="Y12" s="57">
        <v>46.255000000000003</v>
      </c>
      <c r="Z12" s="200">
        <v>44.569000000000003</v>
      </c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</row>
    <row r="13" spans="1:93" s="60" customFormat="1" x14ac:dyDescent="0.25">
      <c r="B13" s="352" t="s">
        <v>7</v>
      </c>
      <c r="C13" s="353">
        <v>22.257999999999999</v>
      </c>
      <c r="D13" s="353">
        <v>29.574999999999999</v>
      </c>
      <c r="E13" s="353">
        <v>37.195</v>
      </c>
      <c r="F13" s="353">
        <v>42.362000000000002</v>
      </c>
      <c r="G13" s="353">
        <v>43.017000000000003</v>
      </c>
      <c r="H13" s="353">
        <v>43.463999999999999</v>
      </c>
      <c r="I13" s="353">
        <v>42.131999999999998</v>
      </c>
      <c r="J13" s="353">
        <v>41.447000000000003</v>
      </c>
      <c r="K13" s="353">
        <v>41.116999999999997</v>
      </c>
      <c r="L13" s="353">
        <v>38.732999999999997</v>
      </c>
      <c r="M13" s="353">
        <v>38.261000000000003</v>
      </c>
      <c r="N13" s="353">
        <v>38.122</v>
      </c>
      <c r="O13" s="353">
        <v>36.457000000000001</v>
      </c>
      <c r="P13" s="353">
        <v>34.93</v>
      </c>
      <c r="Q13" s="353">
        <v>34.731000000000002</v>
      </c>
      <c r="R13" s="354">
        <v>32.966999999999999</v>
      </c>
      <c r="S13" s="354">
        <v>32.280999999999999</v>
      </c>
      <c r="T13" s="354">
        <v>34.478999999999999</v>
      </c>
      <c r="U13" s="354">
        <v>40.512</v>
      </c>
      <c r="V13" s="354">
        <v>43.293999999999997</v>
      </c>
      <c r="W13" s="354">
        <v>44.036000000000001</v>
      </c>
      <c r="X13" s="354">
        <v>45.655000000000001</v>
      </c>
      <c r="Y13" s="354">
        <v>48.423000000000002</v>
      </c>
      <c r="Z13" s="355">
        <v>45.896999999999998</v>
      </c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</row>
    <row r="14" spans="1:93" s="60" customFormat="1" x14ac:dyDescent="0.25">
      <c r="B14" s="62" t="s">
        <v>174</v>
      </c>
      <c r="C14" s="342">
        <v>0.45500000000000002</v>
      </c>
      <c r="D14" s="342">
        <v>0.44900000000000001</v>
      </c>
      <c r="E14" s="342">
        <v>0.48099999999999998</v>
      </c>
      <c r="F14" s="342">
        <v>0.47899999999999998</v>
      </c>
      <c r="G14" s="342">
        <v>0.51900000000000002</v>
      </c>
      <c r="H14" s="342">
        <v>0.56000000000000005</v>
      </c>
      <c r="I14" s="342">
        <v>0.60699999999999998</v>
      </c>
      <c r="J14" s="342">
        <v>0.625</v>
      </c>
      <c r="K14" s="342">
        <v>0.64400000000000002</v>
      </c>
      <c r="L14" s="342">
        <v>0.64100000000000001</v>
      </c>
      <c r="M14" s="342">
        <v>0.621</v>
      </c>
      <c r="N14" s="342">
        <v>0.60399999999999998</v>
      </c>
      <c r="O14" s="342">
        <v>0.59599999999999997</v>
      </c>
      <c r="P14" s="342">
        <v>0.61299999999999999</v>
      </c>
      <c r="Q14" s="342">
        <v>0.63800000000000001</v>
      </c>
      <c r="R14" s="193">
        <v>0.63</v>
      </c>
      <c r="S14" s="193">
        <v>0.61299999999999999</v>
      </c>
      <c r="T14" s="193">
        <v>0.56699999999999995</v>
      </c>
      <c r="U14" s="193">
        <v>0.52300000000000002</v>
      </c>
      <c r="V14" s="193">
        <v>0.52900000000000003</v>
      </c>
      <c r="W14" s="193">
        <v>0.53600000000000003</v>
      </c>
      <c r="X14" s="193">
        <v>0.51800000000000002</v>
      </c>
      <c r="Y14" s="193">
        <v>0.51100000000000001</v>
      </c>
      <c r="Z14" s="193">
        <v>0.50700000000000001</v>
      </c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</row>
    <row r="15" spans="1:93" ht="12.75" x14ac:dyDescent="0.2">
      <c r="C15" s="351"/>
    </row>
    <row r="16" spans="1:93" x14ac:dyDescent="0.25">
      <c r="A16" s="152"/>
      <c r="B16" s="154"/>
      <c r="C16" s="152"/>
      <c r="D16" s="152"/>
      <c r="E16" s="152"/>
      <c r="F16" s="152"/>
      <c r="G16" s="154"/>
      <c r="H16" s="152"/>
      <c r="I16" s="152"/>
      <c r="J16" s="152"/>
    </row>
    <row r="17" spans="1:39" x14ac:dyDescent="0.25">
      <c r="A17" s="152"/>
      <c r="B17" s="152"/>
      <c r="C17" s="152"/>
      <c r="D17" s="152"/>
      <c r="E17" s="152"/>
      <c r="F17" s="152"/>
      <c r="G17" s="152"/>
      <c r="H17" s="152"/>
      <c r="I17" s="152"/>
      <c r="J17" s="152"/>
    </row>
    <row r="18" spans="1:39" x14ac:dyDescent="0.25">
      <c r="A18" s="152"/>
      <c r="B18" s="152"/>
      <c r="C18" s="152"/>
      <c r="D18" s="152"/>
      <c r="E18" s="152"/>
      <c r="F18" s="152"/>
      <c r="G18" s="152"/>
      <c r="H18" s="152"/>
      <c r="I18" s="152"/>
      <c r="J18" s="152"/>
      <c r="AG18" s="227"/>
      <c r="AH18" s="220"/>
      <c r="AI18" s="220"/>
      <c r="AJ18" s="152"/>
      <c r="AK18" s="227"/>
      <c r="AL18" s="220"/>
      <c r="AM18" s="220"/>
    </row>
    <row r="19" spans="1:39" x14ac:dyDescent="0.25">
      <c r="A19" s="152"/>
      <c r="B19" s="152"/>
      <c r="C19" s="152"/>
      <c r="D19" s="152"/>
      <c r="E19" s="152"/>
      <c r="F19" s="152"/>
      <c r="G19" s="152"/>
      <c r="H19" s="157"/>
      <c r="I19" s="152"/>
      <c r="J19" s="152"/>
      <c r="AG19" s="231"/>
      <c r="AH19" s="225"/>
      <c r="AI19" s="225"/>
      <c r="AJ19" s="152"/>
      <c r="AK19" s="231"/>
      <c r="AL19" s="225"/>
      <c r="AM19" s="226"/>
    </row>
    <row r="20" spans="1:39" x14ac:dyDescent="0.25">
      <c r="A20" s="152"/>
      <c r="B20" s="152"/>
      <c r="C20" s="152"/>
      <c r="D20" s="152"/>
      <c r="E20" s="152"/>
      <c r="F20" s="152"/>
      <c r="G20" s="152"/>
      <c r="H20" s="152"/>
      <c r="I20" s="152"/>
      <c r="J20" s="152"/>
      <c r="AG20" s="224"/>
      <c r="AH20" s="225"/>
      <c r="AI20" s="225"/>
      <c r="AJ20" s="152"/>
      <c r="AK20" s="224"/>
      <c r="AL20" s="225"/>
      <c r="AM20" s="226"/>
    </row>
    <row r="21" spans="1:39" x14ac:dyDescent="0.25">
      <c r="A21" s="152"/>
      <c r="B21" s="152"/>
      <c r="C21" s="152"/>
      <c r="D21" s="152"/>
      <c r="E21" s="152"/>
      <c r="F21" s="152"/>
      <c r="G21" s="152"/>
      <c r="H21" s="152"/>
      <c r="I21" s="152"/>
      <c r="J21" s="152"/>
      <c r="AG21" s="224"/>
      <c r="AH21" s="225"/>
      <c r="AI21" s="225"/>
      <c r="AJ21" s="152"/>
      <c r="AK21" s="224"/>
      <c r="AL21" s="225"/>
      <c r="AM21" s="226"/>
    </row>
    <row r="22" spans="1:39" x14ac:dyDescent="0.25">
      <c r="A22" s="152"/>
      <c r="B22" s="152"/>
      <c r="C22" s="152"/>
      <c r="D22" s="152"/>
      <c r="E22" s="152"/>
      <c r="F22" s="152"/>
      <c r="G22" s="152"/>
      <c r="H22" s="152"/>
      <c r="I22" s="152"/>
      <c r="J22" s="152"/>
      <c r="AG22" s="224"/>
      <c r="AH22" s="225"/>
      <c r="AI22" s="225"/>
      <c r="AJ22" s="152"/>
      <c r="AK22" s="224"/>
      <c r="AL22" s="225"/>
      <c r="AM22" s="226"/>
    </row>
    <row r="23" spans="1:39" x14ac:dyDescent="0.25">
      <c r="A23" s="152"/>
      <c r="B23" s="152"/>
      <c r="C23" s="152"/>
      <c r="D23" s="152"/>
      <c r="E23" s="152"/>
      <c r="F23" s="152"/>
      <c r="G23" s="152"/>
      <c r="H23" s="152"/>
      <c r="I23" s="152"/>
      <c r="J23" s="152"/>
      <c r="AD23" s="226"/>
      <c r="AG23" s="224"/>
      <c r="AH23" s="226"/>
      <c r="AI23" s="226"/>
      <c r="AJ23" s="152"/>
      <c r="AK23" s="224"/>
      <c r="AL23" s="226"/>
      <c r="AM23" s="226"/>
    </row>
    <row r="24" spans="1:39" x14ac:dyDescent="0.25">
      <c r="A24" s="152"/>
      <c r="B24" s="152"/>
      <c r="C24" s="152"/>
      <c r="D24" s="152"/>
      <c r="E24" s="152"/>
      <c r="F24" s="152"/>
      <c r="G24" s="152"/>
      <c r="H24" s="152"/>
      <c r="I24" s="152"/>
      <c r="J24" s="152"/>
    </row>
    <row r="25" spans="1:39" x14ac:dyDescent="0.25">
      <c r="A25" s="152"/>
      <c r="B25" s="152"/>
      <c r="C25" s="152"/>
      <c r="D25" s="152"/>
      <c r="E25" s="152"/>
      <c r="F25" s="152"/>
      <c r="G25" s="152"/>
      <c r="H25" s="152"/>
      <c r="I25" s="152"/>
      <c r="J25" s="152"/>
    </row>
    <row r="26" spans="1:39" x14ac:dyDescent="0.25">
      <c r="A26" s="152"/>
      <c r="B26" s="152"/>
      <c r="C26" s="152"/>
      <c r="D26" s="152"/>
      <c r="E26" s="152"/>
      <c r="F26" s="152"/>
      <c r="G26" s="152"/>
      <c r="H26" s="152"/>
      <c r="I26" s="152"/>
      <c r="J26" s="152"/>
    </row>
    <row r="27" spans="1:39" x14ac:dyDescent="0.25">
      <c r="A27" s="152"/>
      <c r="B27" s="152"/>
      <c r="C27" s="152"/>
      <c r="D27" s="152"/>
      <c r="E27" s="152"/>
      <c r="F27" s="152"/>
      <c r="G27" s="152"/>
      <c r="H27" s="152"/>
      <c r="I27" s="152"/>
      <c r="J27" s="152"/>
    </row>
    <row r="28" spans="1:39" x14ac:dyDescent="0.25">
      <c r="A28" s="152"/>
      <c r="B28" s="152"/>
      <c r="C28" s="152"/>
      <c r="D28" s="152"/>
      <c r="E28" s="152"/>
      <c r="F28" s="152"/>
      <c r="G28" s="152"/>
      <c r="H28" s="152"/>
      <c r="I28" s="152"/>
      <c r="J28" s="152"/>
    </row>
    <row r="29" spans="1:39" x14ac:dyDescent="0.25">
      <c r="A29" s="152"/>
      <c r="B29" s="152"/>
      <c r="C29" s="152"/>
      <c r="D29" s="152"/>
      <c r="E29" s="152"/>
      <c r="F29" s="152"/>
      <c r="G29" s="152"/>
      <c r="H29" s="152"/>
      <c r="I29" s="152"/>
      <c r="J29" s="152"/>
    </row>
    <row r="30" spans="1:39" x14ac:dyDescent="0.25">
      <c r="A30" s="152"/>
      <c r="B30" s="152"/>
      <c r="C30" s="152"/>
      <c r="D30" s="152"/>
      <c r="E30" s="152"/>
      <c r="F30" s="152"/>
      <c r="G30" s="152"/>
      <c r="H30" s="152"/>
      <c r="I30" s="152"/>
      <c r="J30" s="152"/>
    </row>
    <row r="31" spans="1:39" x14ac:dyDescent="0.25">
      <c r="A31" s="152"/>
      <c r="B31" s="152"/>
      <c r="C31" s="152"/>
      <c r="D31" s="152"/>
      <c r="E31" s="152"/>
      <c r="F31" s="152"/>
      <c r="G31" s="152"/>
      <c r="H31" s="152"/>
      <c r="I31" s="152"/>
      <c r="J31" s="152"/>
    </row>
    <row r="32" spans="1:39" x14ac:dyDescent="0.25">
      <c r="A32" s="152"/>
      <c r="B32" s="152"/>
      <c r="C32" s="152"/>
      <c r="D32" s="152"/>
      <c r="E32" s="152"/>
      <c r="F32" s="152"/>
      <c r="G32" s="152"/>
      <c r="H32" s="152"/>
      <c r="I32" s="152"/>
      <c r="J32" s="152"/>
    </row>
    <row r="33" spans="1:10" x14ac:dyDescent="0.25">
      <c r="A33" s="152"/>
      <c r="B33" s="152"/>
      <c r="C33" s="152"/>
      <c r="D33" s="152"/>
      <c r="E33" s="152"/>
      <c r="F33" s="152"/>
      <c r="G33" s="152"/>
      <c r="H33" s="152"/>
      <c r="I33" s="152"/>
      <c r="J33" s="152"/>
    </row>
    <row r="34" spans="1:10" x14ac:dyDescent="0.25">
      <c r="A34" s="152"/>
      <c r="B34" s="152"/>
      <c r="C34" s="152"/>
      <c r="D34" s="152"/>
      <c r="E34" s="152"/>
      <c r="F34" s="152"/>
      <c r="G34" s="152"/>
      <c r="H34" s="152"/>
      <c r="I34" s="152"/>
      <c r="J34" s="152"/>
    </row>
    <row r="35" spans="1:10" x14ac:dyDescent="0.25">
      <c r="A35" s="152"/>
      <c r="B35" s="152"/>
      <c r="C35" s="152"/>
      <c r="D35" s="152"/>
      <c r="E35" s="152"/>
      <c r="F35" s="152"/>
      <c r="G35" s="152"/>
      <c r="H35" s="152"/>
      <c r="I35" s="152"/>
      <c r="J35" s="152"/>
    </row>
    <row r="36" spans="1:10" x14ac:dyDescent="0.25">
      <c r="A36" s="152"/>
      <c r="B36" s="152"/>
      <c r="C36" s="152"/>
      <c r="D36" s="152"/>
      <c r="E36" s="152"/>
      <c r="F36" s="152"/>
      <c r="G36" s="152"/>
      <c r="H36" s="152"/>
      <c r="I36" s="152"/>
      <c r="J36" s="152"/>
    </row>
    <row r="37" spans="1:10" x14ac:dyDescent="0.25">
      <c r="A37" s="152"/>
      <c r="B37" s="152"/>
      <c r="C37" s="152"/>
      <c r="D37" s="152"/>
      <c r="E37" s="152"/>
      <c r="F37" s="152"/>
      <c r="G37" s="152"/>
      <c r="H37" s="152"/>
      <c r="I37" s="152"/>
      <c r="J37" s="152"/>
    </row>
    <row r="38" spans="1:10" x14ac:dyDescent="0.25">
      <c r="A38" s="152"/>
      <c r="B38" s="152"/>
      <c r="C38" s="152"/>
      <c r="D38" s="152"/>
      <c r="E38" s="152"/>
      <c r="F38" s="152"/>
      <c r="G38" s="152"/>
      <c r="H38" s="152"/>
      <c r="I38" s="152"/>
      <c r="J38" s="152"/>
    </row>
    <row r="39" spans="1:10" x14ac:dyDescent="0.25">
      <c r="A39" s="152"/>
      <c r="B39" s="152"/>
      <c r="C39" s="152"/>
      <c r="D39" s="152"/>
      <c r="E39" s="152"/>
      <c r="F39" s="152"/>
      <c r="G39" s="152"/>
      <c r="H39" s="152"/>
      <c r="I39" s="152"/>
      <c r="J39" s="152"/>
    </row>
    <row r="40" spans="1:10" x14ac:dyDescent="0.25">
      <c r="A40" s="152"/>
      <c r="B40" s="152"/>
      <c r="C40" s="152"/>
      <c r="D40" s="152"/>
      <c r="E40" s="152"/>
      <c r="F40" s="152"/>
      <c r="G40" s="152"/>
      <c r="H40" s="152"/>
      <c r="I40" s="152"/>
      <c r="J40" s="152"/>
    </row>
    <row r="41" spans="1:10" x14ac:dyDescent="0.25">
      <c r="A41" s="152"/>
      <c r="B41" s="152"/>
      <c r="C41" s="152"/>
      <c r="D41" s="152"/>
      <c r="E41" s="152"/>
      <c r="F41" s="152"/>
      <c r="G41" s="152"/>
      <c r="H41" s="152"/>
      <c r="I41" s="152"/>
      <c r="J41" s="152"/>
    </row>
    <row r="58" spans="2:7" x14ac:dyDescent="0.25">
      <c r="B58" s="1086"/>
      <c r="C58" s="1086"/>
      <c r="D58" s="1086"/>
      <c r="E58" s="1086"/>
      <c r="F58" s="1086"/>
      <c r="G58" s="1086"/>
    </row>
  </sheetData>
  <mergeCells count="2">
    <mergeCell ref="B1:K1"/>
    <mergeCell ref="B58:G58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27" orientation="landscape" r:id="rId1"/>
  <colBreaks count="1" manualBreakCount="1">
    <brk id="14" max="47" man="1"/>
  </colBreaks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8">
    <tabColor rgb="FF1F27D1"/>
    <pageSetUpPr fitToPage="1"/>
  </sheetPr>
  <dimension ref="A1:T22"/>
  <sheetViews>
    <sheetView showGridLines="0" zoomScale="70" zoomScaleNormal="70" workbookViewId="0"/>
  </sheetViews>
  <sheetFormatPr baseColWidth="10" defaultColWidth="11.44140625" defaultRowHeight="13.8" x14ac:dyDescent="0.25"/>
  <cols>
    <col min="1" max="1" width="7.44140625" style="5" customWidth="1"/>
    <col min="2" max="2" width="34.44140625" style="5" customWidth="1"/>
    <col min="3" max="3" width="14.33203125" style="5" customWidth="1"/>
    <col min="4" max="4" width="14.6640625" style="5" customWidth="1"/>
    <col min="5" max="5" width="15.109375" style="5" customWidth="1"/>
    <col min="6" max="6" width="14.6640625" style="5" customWidth="1"/>
    <col min="7" max="7" width="15.44140625" style="5" customWidth="1"/>
    <col min="8" max="8" width="15.109375" style="5" customWidth="1"/>
    <col min="9" max="9" width="14" style="5" customWidth="1"/>
    <col min="10" max="10" width="15.109375" style="5" customWidth="1"/>
    <col min="11" max="12" width="14.88671875" style="5" customWidth="1"/>
    <col min="13" max="13" width="14.109375" style="5" customWidth="1"/>
    <col min="14" max="14" width="14.88671875" style="5" customWidth="1"/>
    <col min="15" max="17" width="11.44140625" style="5"/>
    <col min="18" max="18" width="10.6640625" style="5" customWidth="1"/>
    <col min="19" max="20" width="10.5546875" style="5" customWidth="1"/>
    <col min="21" max="21" width="11.44140625" style="5"/>
    <col min="22" max="22" width="23" style="5" bestFit="1" customWidth="1"/>
    <col min="23" max="23" width="8.6640625" style="5" bestFit="1" customWidth="1"/>
    <col min="24" max="24" width="12.33203125" style="5" bestFit="1" customWidth="1"/>
    <col min="25" max="16384" width="11.44140625" style="5"/>
  </cols>
  <sheetData>
    <row r="1" spans="1:19" ht="25.2" customHeight="1" thickBot="1" x14ac:dyDescent="0.3">
      <c r="A1" s="263" t="s">
        <v>242</v>
      </c>
      <c r="B1" s="1043" t="s">
        <v>321</v>
      </c>
      <c r="C1" s="1044"/>
      <c r="D1" s="1044"/>
      <c r="E1" s="1044"/>
      <c r="F1" s="1044"/>
      <c r="G1" s="1044"/>
      <c r="H1" s="1044"/>
      <c r="I1" s="1044"/>
      <c r="J1" s="1045"/>
    </row>
    <row r="2" spans="1:19" ht="13.95" x14ac:dyDescent="0.25">
      <c r="A2" s="31"/>
    </row>
    <row r="3" spans="1:19" x14ac:dyDescent="0.25">
      <c r="B3" s="8" t="s">
        <v>76</v>
      </c>
      <c r="C3" s="109" t="s">
        <v>66</v>
      </c>
      <c r="D3" s="8"/>
      <c r="E3" s="8"/>
      <c r="F3" s="8"/>
      <c r="G3" s="8"/>
    </row>
    <row r="4" spans="1:19" x14ac:dyDescent="0.25">
      <c r="B4" s="12"/>
      <c r="C4" s="109" t="s">
        <v>266</v>
      </c>
      <c r="D4" s="8"/>
      <c r="E4" s="8"/>
      <c r="F4" s="8"/>
      <c r="G4" s="8"/>
    </row>
    <row r="5" spans="1:19" x14ac:dyDescent="0.25">
      <c r="B5" s="8"/>
      <c r="C5" s="8" t="s">
        <v>67</v>
      </c>
      <c r="D5" s="8"/>
      <c r="E5" s="8"/>
      <c r="F5" s="8"/>
      <c r="G5" s="8"/>
    </row>
    <row r="6" spans="1:19" x14ac:dyDescent="0.25">
      <c r="B6" s="8"/>
      <c r="C6" s="104" t="s">
        <v>798</v>
      </c>
      <c r="D6" s="8"/>
      <c r="E6" s="8"/>
      <c r="F6" s="8"/>
      <c r="G6" s="8"/>
    </row>
    <row r="7" spans="1:19" x14ac:dyDescent="0.25">
      <c r="B7" s="8" t="s">
        <v>79</v>
      </c>
      <c r="C7" s="8" t="s">
        <v>123</v>
      </c>
      <c r="D7" s="8"/>
      <c r="E7" s="8"/>
      <c r="F7" s="8"/>
      <c r="G7" s="8"/>
    </row>
    <row r="8" spans="1:19" x14ac:dyDescent="0.25">
      <c r="B8" s="8" t="s">
        <v>77</v>
      </c>
      <c r="C8" s="8" t="s">
        <v>19</v>
      </c>
      <c r="D8" s="8"/>
      <c r="E8" s="8"/>
      <c r="F8" s="8"/>
      <c r="G8" s="8"/>
    </row>
    <row r="10" spans="1:19" x14ac:dyDescent="0.25">
      <c r="A10" s="134"/>
      <c r="B10" s="137" t="s">
        <v>118</v>
      </c>
      <c r="C10" s="135"/>
      <c r="D10" s="135"/>
      <c r="E10" s="135"/>
      <c r="F10" s="135"/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4"/>
    </row>
    <row r="11" spans="1:19" ht="14.4" thickBot="1" x14ac:dyDescent="0.3">
      <c r="A11" s="134"/>
      <c r="B11" s="135" t="s">
        <v>3</v>
      </c>
      <c r="C11" s="136" t="s">
        <v>147</v>
      </c>
      <c r="D11" s="136" t="s">
        <v>148</v>
      </c>
      <c r="E11" s="136" t="s">
        <v>137</v>
      </c>
      <c r="F11" s="136" t="s">
        <v>138</v>
      </c>
      <c r="G11" s="136" t="s">
        <v>139</v>
      </c>
      <c r="H11" s="136" t="s">
        <v>140</v>
      </c>
      <c r="I11" s="136" t="s">
        <v>141</v>
      </c>
      <c r="J11" s="136" t="s">
        <v>142</v>
      </c>
      <c r="K11" s="136" t="s">
        <v>100</v>
      </c>
      <c r="L11" s="136" t="s">
        <v>143</v>
      </c>
      <c r="M11" s="136" t="s">
        <v>101</v>
      </c>
      <c r="N11" s="136" t="s">
        <v>102</v>
      </c>
      <c r="O11" s="136" t="s">
        <v>103</v>
      </c>
      <c r="P11" s="136" t="s">
        <v>104</v>
      </c>
      <c r="Q11" s="136" t="s">
        <v>105</v>
      </c>
      <c r="R11" s="167" t="s">
        <v>161</v>
      </c>
      <c r="S11" s="167" t="s">
        <v>186</v>
      </c>
    </row>
    <row r="12" spans="1:19" ht="13.95" x14ac:dyDescent="0.25">
      <c r="A12" s="134"/>
      <c r="B12" s="134" t="s">
        <v>48</v>
      </c>
      <c r="C12" s="133">
        <v>220.821</v>
      </c>
      <c r="D12" s="133">
        <v>236.661</v>
      </c>
      <c r="E12" s="133">
        <v>253.33799999999999</v>
      </c>
      <c r="F12" s="133">
        <v>269.08499999999998</v>
      </c>
      <c r="G12" s="133">
        <v>291.339</v>
      </c>
      <c r="H12" s="133">
        <v>321.10399999999998</v>
      </c>
      <c r="I12" s="133">
        <v>359.25299999999999</v>
      </c>
      <c r="J12" s="133">
        <v>431.90600000000001</v>
      </c>
      <c r="K12" s="133">
        <v>498.60700000000003</v>
      </c>
      <c r="L12" s="133">
        <v>563.09199999999998</v>
      </c>
      <c r="M12" s="133">
        <v>604.68499999999995</v>
      </c>
      <c r="N12" s="133">
        <v>627.47900000000004</v>
      </c>
      <c r="O12" s="133">
        <v>685.64300000000003</v>
      </c>
      <c r="P12" s="133">
        <v>729.63800000000003</v>
      </c>
      <c r="Q12" s="133">
        <v>753.47799999999995</v>
      </c>
      <c r="R12" s="133">
        <v>785.83600000000001</v>
      </c>
      <c r="S12" s="133">
        <v>764.16499999999996</v>
      </c>
    </row>
    <row r="13" spans="1:19" ht="13.95" x14ac:dyDescent="0.25">
      <c r="A13" s="134"/>
      <c r="B13" s="134" t="s">
        <v>47</v>
      </c>
      <c r="C13" s="133">
        <v>28.834</v>
      </c>
      <c r="D13" s="133">
        <v>31.992999999999999</v>
      </c>
      <c r="E13" s="133">
        <v>33.398000000000003</v>
      </c>
      <c r="F13" s="133">
        <v>34.593000000000004</v>
      </c>
      <c r="G13" s="133">
        <v>36.801000000000002</v>
      </c>
      <c r="H13" s="133">
        <v>41.073</v>
      </c>
      <c r="I13" s="133">
        <v>47.307000000000002</v>
      </c>
      <c r="J13" s="133">
        <v>53.683999999999997</v>
      </c>
      <c r="K13" s="133">
        <v>59.978999999999999</v>
      </c>
      <c r="L13" s="133">
        <v>67.528999999999996</v>
      </c>
      <c r="M13" s="133">
        <v>73.141000000000005</v>
      </c>
      <c r="N13" s="133">
        <v>75.262</v>
      </c>
      <c r="O13" s="133">
        <v>81.954999999999998</v>
      </c>
      <c r="P13" s="133">
        <v>86.150999999999996</v>
      </c>
      <c r="Q13" s="133">
        <v>85.930999999999997</v>
      </c>
      <c r="R13" s="133">
        <v>88.013999999999996</v>
      </c>
      <c r="S13" s="133">
        <v>85.765000000000001</v>
      </c>
    </row>
    <row r="14" spans="1:19" ht="16.5" customHeight="1" x14ac:dyDescent="0.25">
      <c r="A14" s="134"/>
      <c r="B14" s="134" t="s">
        <v>160</v>
      </c>
      <c r="C14" s="133">
        <v>24.423999999999999</v>
      </c>
      <c r="D14" s="133">
        <v>29.82</v>
      </c>
      <c r="E14" s="133">
        <v>32.939</v>
      </c>
      <c r="F14" s="133">
        <v>35.548000000000002</v>
      </c>
      <c r="G14" s="133">
        <v>38.804000000000002</v>
      </c>
      <c r="H14" s="133">
        <v>45.433</v>
      </c>
      <c r="I14" s="133">
        <v>53.103000000000002</v>
      </c>
      <c r="J14" s="133">
        <v>63.774000000000001</v>
      </c>
      <c r="K14" s="133">
        <v>75.298000000000002</v>
      </c>
      <c r="L14" s="133">
        <v>86.798000000000002</v>
      </c>
      <c r="M14" s="133">
        <v>91.031999999999996</v>
      </c>
      <c r="N14" s="133">
        <v>95.558999999999997</v>
      </c>
      <c r="O14" s="133">
        <v>101.628</v>
      </c>
      <c r="P14" s="133">
        <v>105.426</v>
      </c>
      <c r="Q14" s="133">
        <v>107.21</v>
      </c>
      <c r="R14" s="133">
        <v>104.52500000000001</v>
      </c>
      <c r="S14" s="133">
        <v>105.931</v>
      </c>
    </row>
    <row r="15" spans="1:19" ht="13.95" x14ac:dyDescent="0.25">
      <c r="A15" s="134"/>
      <c r="B15" s="134" t="s">
        <v>35</v>
      </c>
      <c r="C15" s="133">
        <v>274.07900000000001</v>
      </c>
      <c r="D15" s="133">
        <v>298.47399999999999</v>
      </c>
      <c r="E15" s="133">
        <v>319.67500000000001</v>
      </c>
      <c r="F15" s="133">
        <v>339.226</v>
      </c>
      <c r="G15" s="133">
        <v>366.94400000000002</v>
      </c>
      <c r="H15" s="133">
        <v>407.61</v>
      </c>
      <c r="I15" s="133">
        <v>459.66300000000001</v>
      </c>
      <c r="J15" s="133">
        <v>549.36400000000003</v>
      </c>
      <c r="K15" s="133">
        <v>633.88400000000001</v>
      </c>
      <c r="L15" s="133">
        <v>717.41899999999998</v>
      </c>
      <c r="M15" s="133">
        <v>768.85799999999995</v>
      </c>
      <c r="N15" s="133">
        <v>798.3</v>
      </c>
      <c r="O15" s="133">
        <v>869.226</v>
      </c>
      <c r="P15" s="133">
        <v>921.21600000000001</v>
      </c>
      <c r="Q15" s="133">
        <v>946.61900000000003</v>
      </c>
      <c r="R15" s="133">
        <v>978.37400000000002</v>
      </c>
      <c r="S15" s="133">
        <v>955.86099999999999</v>
      </c>
    </row>
    <row r="16" spans="1:19" ht="13.95" x14ac:dyDescent="0.25">
      <c r="A16" s="134"/>
      <c r="B16" s="134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</row>
    <row r="17" spans="1:20" ht="13.95" x14ac:dyDescent="0.25">
      <c r="A17" s="134"/>
      <c r="B17" s="207" t="s">
        <v>185</v>
      </c>
      <c r="C17" s="236" t="s">
        <v>61</v>
      </c>
      <c r="D17" s="236" t="s">
        <v>5</v>
      </c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227"/>
    </row>
    <row r="18" spans="1:20" ht="13.95" x14ac:dyDescent="0.25">
      <c r="B18" s="294" t="s">
        <v>48</v>
      </c>
      <c r="C18" s="297">
        <v>-21.67</v>
      </c>
      <c r="D18" s="298">
        <v>-2.8000000000000001E-2</v>
      </c>
      <c r="E18" s="134"/>
      <c r="F18" s="134"/>
      <c r="G18" s="134"/>
      <c r="H18" s="134"/>
      <c r="R18" s="227"/>
      <c r="S18" s="220"/>
      <c r="T18" s="220"/>
    </row>
    <row r="19" spans="1:20" ht="13.95" x14ac:dyDescent="0.25">
      <c r="B19" s="295" t="s">
        <v>47</v>
      </c>
      <c r="C19" s="297">
        <v>-2.2490000000000001</v>
      </c>
      <c r="D19" s="298">
        <v>-2.5999999999999999E-2</v>
      </c>
      <c r="E19" s="134"/>
      <c r="F19" s="134"/>
      <c r="G19" s="134"/>
      <c r="H19" s="134"/>
      <c r="R19" s="134"/>
      <c r="S19" s="133"/>
      <c r="T19" s="223"/>
    </row>
    <row r="20" spans="1:20" x14ac:dyDescent="0.25">
      <c r="B20" s="294" t="s">
        <v>160</v>
      </c>
      <c r="C20" s="297">
        <v>1.4059999999999999</v>
      </c>
      <c r="D20" s="298">
        <v>1.2999999999999999E-2</v>
      </c>
      <c r="E20" s="134"/>
      <c r="R20" s="134"/>
      <c r="S20" s="133"/>
      <c r="T20" s="223"/>
    </row>
    <row r="21" spans="1:20" x14ac:dyDescent="0.25">
      <c r="B21" s="296" t="s">
        <v>35</v>
      </c>
      <c r="C21" s="297">
        <v>-22.513000000000002</v>
      </c>
      <c r="D21" s="298">
        <v>-2.3E-2</v>
      </c>
      <c r="E21" s="134"/>
      <c r="R21" s="134"/>
      <c r="S21" s="133"/>
      <c r="T21" s="223"/>
    </row>
    <row r="22" spans="1:20" x14ac:dyDescent="0.25">
      <c r="B22" s="134"/>
      <c r="C22" s="134"/>
      <c r="D22" s="134"/>
      <c r="E22" s="134"/>
      <c r="R22" s="134"/>
      <c r="S22" s="133"/>
      <c r="T22" s="223"/>
    </row>
  </sheetData>
  <mergeCells count="1">
    <mergeCell ref="B1:J1"/>
  </mergeCells>
  <conditionalFormatting sqref="T19:T22">
    <cfRule type="dataBar" priority="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{8C733F1A-3DFA-4264-B723-1C9C85095803}</x14:id>
        </ext>
      </extLst>
    </cfRule>
  </conditionalFormatting>
  <conditionalFormatting sqref="S19:S22">
    <cfRule type="dataBar" priority="1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{8ACC691B-4D66-495D-A29C-FB81ECE86561}</x14:id>
        </ext>
      </extLst>
    </cfRule>
  </conditionalFormatting>
  <conditionalFormatting sqref="C18:C21">
    <cfRule type="dataBar" priority="1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{19233B87-07D1-4254-991C-C6CFAE8847E3}</x14:id>
        </ext>
      </extLst>
    </cfRule>
  </conditionalFormatting>
  <conditionalFormatting sqref="D18:D21">
    <cfRule type="dataBar" priority="16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{81B0BC3D-6840-4A1F-9D0A-03C6F5EA8C0D}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48" orientation="landscape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C733F1A-3DFA-4264-B723-1C9C85095803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T19:T22</xm:sqref>
        </x14:conditionalFormatting>
        <x14:conditionalFormatting xmlns:xm="http://schemas.microsoft.com/office/excel/2006/main">
          <x14:cfRule type="dataBar" id="{8ACC691B-4D66-495D-A29C-FB81ECE86561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S19:S22</xm:sqref>
        </x14:conditionalFormatting>
        <x14:conditionalFormatting xmlns:xm="http://schemas.microsoft.com/office/excel/2006/main">
          <x14:cfRule type="dataBar" id="{19233B87-07D1-4254-991C-C6CFAE8847E3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C18:C21</xm:sqref>
        </x14:conditionalFormatting>
        <x14:conditionalFormatting xmlns:xm="http://schemas.microsoft.com/office/excel/2006/main">
          <x14:cfRule type="dataBar" id="{81B0BC3D-6840-4A1F-9D0A-03C6F5EA8C0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D18:D21</xm:sqref>
        </x14:conditionalFormatting>
      </x14:conditionalFormattings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5">
    <tabColor rgb="FF1F27D1"/>
    <pageSetUpPr fitToPage="1"/>
  </sheetPr>
  <dimension ref="A1:L19"/>
  <sheetViews>
    <sheetView showGridLines="0" zoomScale="85" zoomScaleNormal="85" workbookViewId="0"/>
  </sheetViews>
  <sheetFormatPr baseColWidth="10" defaultRowHeight="14.4" x14ac:dyDescent="0.3"/>
  <cols>
    <col min="1" max="1" width="7.44140625" customWidth="1"/>
    <col min="2" max="2" width="32.5546875" customWidth="1"/>
    <col min="3" max="10" width="9.88671875" customWidth="1"/>
  </cols>
  <sheetData>
    <row r="1" spans="1:12" s="105" customFormat="1" ht="25.2" customHeight="1" thickBot="1" x14ac:dyDescent="0.35">
      <c r="A1" s="263" t="s">
        <v>242</v>
      </c>
      <c r="B1" s="1087" t="s">
        <v>324</v>
      </c>
      <c r="C1" s="1088"/>
      <c r="D1" s="1088"/>
      <c r="E1" s="1088"/>
      <c r="F1" s="1088"/>
      <c r="G1" s="1088"/>
      <c r="H1" s="1088"/>
      <c r="I1" s="1088"/>
      <c r="J1" s="1088"/>
      <c r="K1" s="1088"/>
      <c r="L1" s="1089"/>
    </row>
    <row r="2" spans="1:12" s="235" customFormat="1" x14ac:dyDescent="0.3">
      <c r="A2" s="263"/>
      <c r="B2" s="106"/>
    </row>
    <row r="3" spans="1:12" s="105" customFormat="1" x14ac:dyDescent="0.3">
      <c r="B3" s="5" t="s">
        <v>76</v>
      </c>
      <c r="C3" s="5" t="s">
        <v>177</v>
      </c>
      <c r="D3" s="5"/>
      <c r="E3" s="5"/>
    </row>
    <row r="4" spans="1:12" s="105" customFormat="1" x14ac:dyDescent="0.3">
      <c r="B4" s="5"/>
      <c r="C4" s="104" t="s">
        <v>196</v>
      </c>
      <c r="D4" s="5"/>
      <c r="E4" s="5"/>
    </row>
    <row r="5" spans="1:12" s="105" customFormat="1" x14ac:dyDescent="0.3">
      <c r="B5" s="5" t="s">
        <v>77</v>
      </c>
      <c r="C5" s="5" t="s">
        <v>195</v>
      </c>
      <c r="D5" s="5"/>
      <c r="E5" s="5"/>
    </row>
    <row r="6" spans="1:12" s="105" customFormat="1" x14ac:dyDescent="0.3">
      <c r="B6" s="31"/>
      <c r="C6" s="5"/>
      <c r="D6" s="5"/>
      <c r="E6" s="5"/>
    </row>
    <row r="7" spans="1:12" x14ac:dyDescent="0.3">
      <c r="B7" s="80" t="s">
        <v>71</v>
      </c>
      <c r="C7" s="32"/>
      <c r="D7" s="32"/>
      <c r="E7" s="32"/>
      <c r="F7" s="32"/>
      <c r="G7" s="32"/>
      <c r="H7" s="32"/>
    </row>
    <row r="8" spans="1:12" x14ac:dyDescent="0.3">
      <c r="B8" s="194" t="s">
        <v>3</v>
      </c>
      <c r="C8" s="195" t="s">
        <v>149</v>
      </c>
      <c r="D8" s="195" t="s">
        <v>150</v>
      </c>
      <c r="E8" s="195" t="s">
        <v>151</v>
      </c>
      <c r="F8" s="195" t="s">
        <v>152</v>
      </c>
      <c r="G8" s="195" t="s">
        <v>153</v>
      </c>
      <c r="H8" s="195" t="s">
        <v>154</v>
      </c>
      <c r="I8" s="195" t="s">
        <v>162</v>
      </c>
      <c r="J8" s="195" t="s">
        <v>184</v>
      </c>
    </row>
    <row r="9" spans="1:12" x14ac:dyDescent="0.3">
      <c r="B9" s="138" t="s">
        <v>72</v>
      </c>
      <c r="C9" s="359">
        <v>1.06E-2</v>
      </c>
      <c r="D9" s="359">
        <v>1.0500000000000001E-2</v>
      </c>
      <c r="E9" s="359">
        <v>1.2200000000000001E-2</v>
      </c>
      <c r="F9" s="359">
        <v>1.29E-2</v>
      </c>
      <c r="G9" s="359">
        <v>1.4E-2</v>
      </c>
      <c r="H9" s="359">
        <v>1.4500000000000001E-2</v>
      </c>
      <c r="I9" s="359">
        <v>1.5900000000000001E-2</v>
      </c>
      <c r="J9" s="359">
        <v>1.7299999999999999E-2</v>
      </c>
    </row>
    <row r="10" spans="1:12" x14ac:dyDescent="0.3">
      <c r="B10" s="139" t="s">
        <v>796</v>
      </c>
      <c r="C10" s="356">
        <v>9.1999999999999998E-3</v>
      </c>
      <c r="D10" s="356">
        <v>9.5999999999999992E-3</v>
      </c>
      <c r="E10" s="356">
        <v>1.11E-2</v>
      </c>
      <c r="F10" s="356">
        <v>1.14E-2</v>
      </c>
      <c r="G10" s="356">
        <v>1.2500000000000001E-2</v>
      </c>
      <c r="H10" s="356">
        <v>1.3599999999999999E-2</v>
      </c>
      <c r="I10" s="356">
        <v>1.5900000000000001E-2</v>
      </c>
      <c r="J10" s="356">
        <v>1.7899999999999999E-2</v>
      </c>
    </row>
    <row r="11" spans="1:12" ht="15" thickBot="1" x14ac:dyDescent="0.35">
      <c r="B11" s="139" t="s">
        <v>797</v>
      </c>
      <c r="C11" s="358">
        <v>1.49E-2</v>
      </c>
      <c r="D11" s="358">
        <v>0.02</v>
      </c>
      <c r="E11" s="358">
        <v>2.9899999999999999E-2</v>
      </c>
      <c r="F11" s="358">
        <v>3.4200000000000001E-2</v>
      </c>
      <c r="G11" s="358">
        <v>4.2000000000000003E-2</v>
      </c>
      <c r="H11" s="358">
        <v>4.48E-2</v>
      </c>
      <c r="I11" s="358">
        <v>4.48E-2</v>
      </c>
      <c r="J11" s="358">
        <v>4.8399999999999999E-2</v>
      </c>
    </row>
    <row r="12" spans="1:12" x14ac:dyDescent="0.3">
      <c r="B12" s="113"/>
      <c r="C12" s="113"/>
      <c r="D12" s="113"/>
      <c r="E12" s="113"/>
      <c r="F12" s="113"/>
      <c r="G12" s="113"/>
      <c r="H12" s="113"/>
      <c r="I12" s="113"/>
      <c r="J12" s="113"/>
    </row>
    <row r="13" spans="1:12" x14ac:dyDescent="0.3">
      <c r="B13" s="113"/>
      <c r="C13" s="113"/>
      <c r="D13" s="113"/>
      <c r="E13" s="113"/>
      <c r="F13" s="113"/>
      <c r="G13" s="113"/>
      <c r="H13" s="113"/>
      <c r="I13" s="113"/>
      <c r="J13" s="113"/>
    </row>
    <row r="14" spans="1:12" x14ac:dyDescent="0.3">
      <c r="B14" s="113"/>
      <c r="C14" s="113"/>
      <c r="D14" s="113"/>
      <c r="E14" s="113"/>
      <c r="F14" s="113"/>
      <c r="G14" s="113"/>
      <c r="H14" s="113"/>
      <c r="I14" s="113"/>
      <c r="J14" s="113"/>
    </row>
    <row r="15" spans="1:12" ht="15" x14ac:dyDescent="0.25">
      <c r="B15" s="113"/>
      <c r="C15" s="113"/>
      <c r="D15" s="113"/>
      <c r="E15" s="113"/>
      <c r="F15" s="113"/>
      <c r="G15" s="113"/>
      <c r="H15" s="113"/>
      <c r="I15" s="113"/>
      <c r="J15" s="113"/>
    </row>
    <row r="16" spans="1:12" x14ac:dyDescent="0.3">
      <c r="B16" s="113"/>
      <c r="C16" s="113"/>
      <c r="D16" s="113"/>
      <c r="E16" s="113"/>
      <c r="F16" s="113"/>
      <c r="G16" s="113"/>
      <c r="H16" s="113"/>
      <c r="I16" s="113"/>
      <c r="J16" s="113"/>
    </row>
    <row r="17" spans="2:10" x14ac:dyDescent="0.3">
      <c r="B17" s="113"/>
      <c r="C17" s="113"/>
      <c r="D17" s="113"/>
      <c r="E17" s="113"/>
      <c r="F17" s="113"/>
      <c r="G17" s="113"/>
      <c r="H17" s="113"/>
      <c r="I17" s="113"/>
      <c r="J17" s="113"/>
    </row>
    <row r="18" spans="2:10" x14ac:dyDescent="0.3">
      <c r="B18" s="113"/>
      <c r="C18" s="113"/>
      <c r="D18" s="113"/>
      <c r="E18" s="113"/>
      <c r="F18" s="113"/>
      <c r="G18" s="113"/>
      <c r="H18" s="113"/>
      <c r="I18" s="113"/>
      <c r="J18" s="113"/>
    </row>
    <row r="19" spans="2:10" x14ac:dyDescent="0.3">
      <c r="B19" s="113"/>
      <c r="C19" s="113"/>
      <c r="D19" s="113"/>
      <c r="E19" s="113"/>
      <c r="F19" s="113"/>
      <c r="G19" s="113"/>
      <c r="H19" s="113"/>
      <c r="I19" s="113"/>
      <c r="J19" s="113"/>
    </row>
  </sheetData>
  <mergeCells count="1">
    <mergeCell ref="B1:L1"/>
  </mergeCells>
  <conditionalFormatting sqref="C9:J9">
    <cfRule type="cellIs" dxfId="5" priority="6" operator="equal">
      <formula>0</formula>
    </cfRule>
  </conditionalFormatting>
  <conditionalFormatting sqref="C11:J11">
    <cfRule type="cellIs" dxfId="4" priority="4" operator="equal">
      <formula>0</formula>
    </cfRule>
  </conditionalFormatting>
  <conditionalFormatting sqref="C10:J10">
    <cfRule type="cellIs" dxfId="3" priority="5" operator="equal">
      <formula>0</formula>
    </cfRule>
  </conditionalFormatting>
  <hyperlinks>
    <hyperlink ref="C4" r:id="rId1"/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2"/>
  <drawing r:id="rId3"/>
  <tableParts count="1">
    <tablePart r:id="rId4"/>
  </tablePart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6">
    <tabColor rgb="FF1F27D1"/>
    <pageSetUpPr fitToPage="1"/>
  </sheetPr>
  <dimension ref="A1:F52"/>
  <sheetViews>
    <sheetView showGridLines="0" zoomScale="70" zoomScaleNormal="70" workbookViewId="0"/>
  </sheetViews>
  <sheetFormatPr baseColWidth="10" defaultColWidth="11.44140625" defaultRowHeight="13.2" x14ac:dyDescent="0.25"/>
  <cols>
    <col min="1" max="1" width="7.44140625" style="10" customWidth="1"/>
    <col min="2" max="2" width="42.88671875" style="10" customWidth="1"/>
    <col min="3" max="3" width="12.109375" style="10" customWidth="1"/>
    <col min="4" max="16384" width="11.44140625" style="10"/>
  </cols>
  <sheetData>
    <row r="1" spans="1:6" ht="25.2" customHeight="1" thickBot="1" x14ac:dyDescent="0.3">
      <c r="A1" s="263" t="s">
        <v>242</v>
      </c>
      <c r="B1" s="1090" t="s">
        <v>326</v>
      </c>
      <c r="C1" s="1091"/>
      <c r="D1" s="1091"/>
      <c r="E1" s="1091"/>
      <c r="F1" s="1092"/>
    </row>
    <row r="2" spans="1:6" ht="13.95" x14ac:dyDescent="0.25">
      <c r="B2" s="17"/>
      <c r="C2" s="320"/>
      <c r="D2" s="321"/>
    </row>
    <row r="3" spans="1:6" x14ac:dyDescent="0.25">
      <c r="B3" s="8" t="s">
        <v>76</v>
      </c>
      <c r="C3" s="8" t="s">
        <v>167</v>
      </c>
    </row>
    <row r="4" spans="1:6" ht="13.8" x14ac:dyDescent="0.25">
      <c r="B4" s="12"/>
      <c r="C4" s="46" t="s">
        <v>163</v>
      </c>
    </row>
    <row r="5" spans="1:6" x14ac:dyDescent="0.25">
      <c r="B5" s="12"/>
      <c r="C5" s="104" t="s">
        <v>798</v>
      </c>
    </row>
    <row r="6" spans="1:6" x14ac:dyDescent="0.25">
      <c r="B6" s="8" t="s">
        <v>79</v>
      </c>
      <c r="C6" s="8" t="s">
        <v>70</v>
      </c>
    </row>
    <row r="7" spans="1:6" x14ac:dyDescent="0.25">
      <c r="B7" s="8" t="s">
        <v>77</v>
      </c>
      <c r="C7" s="8" t="s">
        <v>19</v>
      </c>
    </row>
    <row r="8" spans="1:6" x14ac:dyDescent="0.25">
      <c r="B8" s="8"/>
      <c r="C8" s="8"/>
    </row>
    <row r="9" spans="1:6" ht="15.6" x14ac:dyDescent="0.3">
      <c r="B9" s="1093" t="s">
        <v>127</v>
      </c>
      <c r="C9" s="1094"/>
      <c r="D9" s="1094"/>
      <c r="E9" s="1094"/>
      <c r="F9" s="1094"/>
    </row>
    <row r="10" spans="1:6" ht="21" x14ac:dyDescent="0.25">
      <c r="B10" s="1070" t="s">
        <v>106</v>
      </c>
      <c r="C10" s="1097">
        <v>2012</v>
      </c>
      <c r="D10" s="1097">
        <v>2013</v>
      </c>
      <c r="E10" s="1097">
        <v>2014</v>
      </c>
      <c r="F10" s="867" t="s">
        <v>183</v>
      </c>
    </row>
    <row r="11" spans="1:6" ht="13.2" customHeight="1" x14ac:dyDescent="0.25">
      <c r="B11" s="1096"/>
      <c r="C11" s="1096"/>
      <c r="D11" s="1096"/>
      <c r="E11" s="1096"/>
      <c r="F11" s="868" t="s">
        <v>523</v>
      </c>
    </row>
    <row r="12" spans="1:6" x14ac:dyDescent="0.25">
      <c r="B12" s="869" t="s">
        <v>765</v>
      </c>
      <c r="C12" s="870">
        <v>8387.7389999999996</v>
      </c>
      <c r="D12" s="870">
        <v>7959.7569999999996</v>
      </c>
      <c r="E12" s="870">
        <v>8465.1280000000006</v>
      </c>
      <c r="F12" s="871">
        <v>6.3E-2</v>
      </c>
    </row>
    <row r="13" spans="1:6" x14ac:dyDescent="0.25">
      <c r="B13" s="872" t="s">
        <v>8</v>
      </c>
      <c r="C13" s="873">
        <v>2408.0909999999999</v>
      </c>
      <c r="D13" s="873">
        <v>2385.5810000000001</v>
      </c>
      <c r="E13" s="873">
        <v>2397.2130000000002</v>
      </c>
      <c r="F13" s="874">
        <v>5.0000000000000001E-3</v>
      </c>
    </row>
    <row r="14" spans="1:6" x14ac:dyDescent="0.25">
      <c r="B14" s="875" t="s">
        <v>766</v>
      </c>
      <c r="C14" s="876">
        <v>2176.1889999999999</v>
      </c>
      <c r="D14" s="876">
        <v>2195.7629999999999</v>
      </c>
      <c r="E14" s="876">
        <v>2585.192</v>
      </c>
      <c r="F14" s="877">
        <v>0.17699999999999999</v>
      </c>
    </row>
    <row r="15" spans="1:6" x14ac:dyDescent="0.25">
      <c r="B15" s="878" t="s">
        <v>767</v>
      </c>
      <c r="C15" s="879">
        <v>502.38200000000001</v>
      </c>
      <c r="D15" s="879">
        <v>555.59199999999998</v>
      </c>
      <c r="E15" s="879">
        <v>708.09400000000005</v>
      </c>
      <c r="F15" s="880">
        <v>0.27400000000000002</v>
      </c>
    </row>
    <row r="16" spans="1:6" x14ac:dyDescent="0.25">
      <c r="B16" s="875" t="s">
        <v>768</v>
      </c>
      <c r="C16" s="876">
        <v>2262.2040000000002</v>
      </c>
      <c r="D16" s="876">
        <v>2355.9830000000002</v>
      </c>
      <c r="E16" s="876">
        <v>2389.19</v>
      </c>
      <c r="F16" s="877">
        <v>1.4E-2</v>
      </c>
    </row>
    <row r="17" spans="2:6" x14ac:dyDescent="0.25">
      <c r="B17" s="878" t="s">
        <v>769</v>
      </c>
      <c r="C17" s="881">
        <v>633.66899999999998</v>
      </c>
      <c r="D17" s="881">
        <v>677.97699999999998</v>
      </c>
      <c r="E17" s="881">
        <v>754.06299999999999</v>
      </c>
      <c r="F17" s="880">
        <v>0.112</v>
      </c>
    </row>
    <row r="18" spans="2:6" x14ac:dyDescent="0.25">
      <c r="B18" s="882" t="s">
        <v>770</v>
      </c>
      <c r="C18" s="883">
        <v>856.69399999999996</v>
      </c>
      <c r="D18" s="883">
        <v>883.17700000000002</v>
      </c>
      <c r="E18" s="883">
        <v>897.85500000000002</v>
      </c>
      <c r="F18" s="884">
        <v>1.7000000000000001E-2</v>
      </c>
    </row>
    <row r="19" spans="2:6" x14ac:dyDescent="0.25">
      <c r="B19" s="885" t="s">
        <v>771</v>
      </c>
      <c r="C19" s="886">
        <v>91375.591</v>
      </c>
      <c r="D19" s="886">
        <v>86513.792000000001</v>
      </c>
      <c r="E19" s="886">
        <v>82181.941999999995</v>
      </c>
      <c r="F19" s="887">
        <v>-0.05</v>
      </c>
    </row>
    <row r="20" spans="2:6" ht="20.399999999999999" customHeight="1" x14ac:dyDescent="0.25">
      <c r="B20" s="1098" t="s">
        <v>772</v>
      </c>
      <c r="C20" s="1098"/>
      <c r="D20" s="1098"/>
      <c r="E20" s="1098"/>
      <c r="F20" s="1098"/>
    </row>
    <row r="21" spans="2:6" x14ac:dyDescent="0.25">
      <c r="B21" s="652" t="s">
        <v>773</v>
      </c>
      <c r="C21" s="787"/>
      <c r="D21" s="787"/>
      <c r="E21" s="787"/>
      <c r="F21" s="787"/>
    </row>
    <row r="22" spans="2:6" x14ac:dyDescent="0.25">
      <c r="B22" s="652" t="s">
        <v>774</v>
      </c>
      <c r="C22" s="787"/>
      <c r="D22" s="787"/>
      <c r="E22" s="787"/>
      <c r="F22" s="787"/>
    </row>
    <row r="24" spans="2:6" x14ac:dyDescent="0.25">
      <c r="B24" s="10" t="s">
        <v>87</v>
      </c>
      <c r="C24" s="8" t="s">
        <v>86</v>
      </c>
    </row>
    <row r="25" spans="2:6" x14ac:dyDescent="0.25">
      <c r="C25" s="104" t="s">
        <v>75</v>
      </c>
    </row>
    <row r="26" spans="2:6" ht="15.6" x14ac:dyDescent="0.3">
      <c r="B26" s="1093" t="s">
        <v>126</v>
      </c>
      <c r="C26" s="1094"/>
      <c r="D26" s="1094"/>
      <c r="E26" s="1094"/>
      <c r="F26" s="1094"/>
    </row>
    <row r="27" spans="2:6" ht="21" x14ac:dyDescent="0.25">
      <c r="B27" s="1070" t="s">
        <v>106</v>
      </c>
      <c r="C27" s="1097">
        <v>2012</v>
      </c>
      <c r="D27" s="1097">
        <v>2013</v>
      </c>
      <c r="E27" s="1097">
        <v>2014</v>
      </c>
      <c r="F27" s="867" t="s">
        <v>183</v>
      </c>
    </row>
    <row r="28" spans="2:6" ht="12.75" customHeight="1" x14ac:dyDescent="0.25">
      <c r="B28" s="1099"/>
      <c r="C28" s="1096"/>
      <c r="D28" s="1096"/>
      <c r="E28" s="1096"/>
      <c r="F28" s="868" t="s">
        <v>523</v>
      </c>
    </row>
    <row r="29" spans="2:6" x14ac:dyDescent="0.25">
      <c r="B29" s="816" t="s">
        <v>1</v>
      </c>
      <c r="C29" s="888">
        <v>114.997</v>
      </c>
      <c r="D29" s="888">
        <v>109.184</v>
      </c>
      <c r="E29" s="888">
        <v>109.307</v>
      </c>
      <c r="F29" s="889">
        <v>1E-3</v>
      </c>
    </row>
    <row r="30" spans="2:6" x14ac:dyDescent="0.25">
      <c r="B30" s="819" t="s">
        <v>775</v>
      </c>
      <c r="C30" s="890">
        <v>70.837000000000003</v>
      </c>
      <c r="D30" s="890">
        <v>70.95</v>
      </c>
      <c r="E30" s="890">
        <v>72.313000000000002</v>
      </c>
      <c r="F30" s="891">
        <v>1.9E-2</v>
      </c>
    </row>
    <row r="31" spans="2:6" x14ac:dyDescent="0.25">
      <c r="B31" s="822" t="s">
        <v>4</v>
      </c>
      <c r="C31" s="892">
        <v>44.16</v>
      </c>
      <c r="D31" s="892">
        <v>38.234000000000002</v>
      </c>
      <c r="E31" s="892">
        <v>36.994</v>
      </c>
      <c r="F31" s="893">
        <v>-3.2000000000000001E-2</v>
      </c>
    </row>
    <row r="32" spans="2:6" ht="21" x14ac:dyDescent="0.25">
      <c r="B32" s="643" t="s">
        <v>776</v>
      </c>
      <c r="C32" s="890">
        <v>14.157999999999999</v>
      </c>
      <c r="D32" s="890">
        <v>7.9240000000000004</v>
      </c>
      <c r="E32" s="890">
        <v>5.609</v>
      </c>
      <c r="F32" s="891">
        <v>-0.29199999999999998</v>
      </c>
    </row>
    <row r="33" spans="2:6" x14ac:dyDescent="0.25">
      <c r="B33" s="822" t="s">
        <v>2</v>
      </c>
      <c r="C33" s="892">
        <v>34.398000000000003</v>
      </c>
      <c r="D33" s="892">
        <v>29.65</v>
      </c>
      <c r="E33" s="892">
        <v>31.196000000000002</v>
      </c>
      <c r="F33" s="893">
        <v>5.1999999999999998E-2</v>
      </c>
    </row>
    <row r="34" spans="2:6" x14ac:dyDescent="0.25">
      <c r="B34" s="819" t="s">
        <v>777</v>
      </c>
      <c r="C34" s="890">
        <v>20.710999999999999</v>
      </c>
      <c r="D34" s="890">
        <v>32.771999999999998</v>
      </c>
      <c r="E34" s="890">
        <v>26.48</v>
      </c>
      <c r="F34" s="891">
        <v>-0.192</v>
      </c>
    </row>
    <row r="35" spans="2:6" x14ac:dyDescent="0.25">
      <c r="B35" s="894" t="s">
        <v>58</v>
      </c>
      <c r="C35" s="895">
        <v>14.949</v>
      </c>
      <c r="D35" s="895">
        <v>28.771000000000001</v>
      </c>
      <c r="E35" s="895">
        <v>17.968</v>
      </c>
      <c r="F35" s="896">
        <v>-0.375</v>
      </c>
    </row>
    <row r="36" spans="2:6" x14ac:dyDescent="0.25">
      <c r="B36" s="652" t="s">
        <v>773</v>
      </c>
      <c r="C36" s="897"/>
      <c r="D36" s="897"/>
      <c r="E36" s="897"/>
      <c r="F36" s="898"/>
    </row>
    <row r="37" spans="2:6" x14ac:dyDescent="0.25">
      <c r="B37" s="652" t="s">
        <v>774</v>
      </c>
      <c r="C37" s="897"/>
      <c r="D37" s="897"/>
      <c r="E37" s="897"/>
      <c r="F37" s="898"/>
    </row>
    <row r="39" spans="2:6" x14ac:dyDescent="0.25">
      <c r="B39" s="10" t="s">
        <v>76</v>
      </c>
      <c r="C39" s="10" t="s">
        <v>89</v>
      </c>
    </row>
    <row r="40" spans="2:6" x14ac:dyDescent="0.25">
      <c r="B40" s="10" t="s">
        <v>65</v>
      </c>
      <c r="C40" s="108" t="s">
        <v>124</v>
      </c>
    </row>
    <row r="41" spans="2:6" x14ac:dyDescent="0.25">
      <c r="B41" s="10" t="s">
        <v>85</v>
      </c>
      <c r="C41" s="10" t="s">
        <v>88</v>
      </c>
    </row>
    <row r="43" spans="2:6" ht="15.6" x14ac:dyDescent="0.3">
      <c r="B43" s="1095" t="s">
        <v>125</v>
      </c>
      <c r="C43" s="1095"/>
      <c r="D43" s="1095"/>
      <c r="E43" s="1095"/>
      <c r="F43" s="1095"/>
    </row>
    <row r="45" spans="2:6" x14ac:dyDescent="0.25">
      <c r="B45" s="722"/>
      <c r="C45" s="236" t="s">
        <v>154</v>
      </c>
      <c r="D45" s="236" t="s">
        <v>162</v>
      </c>
      <c r="E45" s="236" t="s">
        <v>184</v>
      </c>
    </row>
    <row r="46" spans="2:6" x14ac:dyDescent="0.25">
      <c r="B46" s="899" t="s">
        <v>778</v>
      </c>
      <c r="C46" s="900">
        <v>1.91</v>
      </c>
      <c r="D46" s="900">
        <v>1.74</v>
      </c>
      <c r="E46" s="900">
        <v>1.51</v>
      </c>
    </row>
    <row r="47" spans="2:6" x14ac:dyDescent="0.25">
      <c r="B47" s="901" t="s">
        <v>779</v>
      </c>
      <c r="C47" s="902">
        <v>4.29</v>
      </c>
      <c r="D47" s="902">
        <v>4.18</v>
      </c>
      <c r="E47" s="902">
        <v>3.92</v>
      </c>
    </row>
    <row r="48" spans="2:6" x14ac:dyDescent="0.25">
      <c r="B48" s="847" t="s">
        <v>780</v>
      </c>
      <c r="C48" s="903">
        <v>1.3</v>
      </c>
      <c r="D48" s="903">
        <v>1.25</v>
      </c>
      <c r="E48" s="903">
        <v>1.26</v>
      </c>
    </row>
    <row r="49" spans="2:5" x14ac:dyDescent="0.25">
      <c r="B49" s="848" t="s">
        <v>59</v>
      </c>
      <c r="C49" s="890">
        <v>61.598999999999997</v>
      </c>
      <c r="D49" s="890">
        <v>64.981999999999999</v>
      </c>
      <c r="E49" s="890">
        <v>66.156000000000006</v>
      </c>
    </row>
    <row r="50" spans="2:5" x14ac:dyDescent="0.25">
      <c r="B50" s="853" t="s">
        <v>781</v>
      </c>
      <c r="C50" s="904">
        <v>3.9350000000000001</v>
      </c>
      <c r="D50" s="904">
        <v>7.8150000000000004</v>
      </c>
      <c r="E50" s="904">
        <v>4.6180000000000003</v>
      </c>
    </row>
    <row r="51" spans="2:5" x14ac:dyDescent="0.25">
      <c r="B51" s="652" t="s">
        <v>782</v>
      </c>
      <c r="C51" s="787"/>
      <c r="D51" s="787"/>
      <c r="E51" s="787"/>
    </row>
    <row r="52" spans="2:5" x14ac:dyDescent="0.25">
      <c r="B52" s="652" t="s">
        <v>774</v>
      </c>
      <c r="C52" s="787"/>
      <c r="D52" s="787"/>
      <c r="E52" s="787"/>
    </row>
  </sheetData>
  <mergeCells count="13">
    <mergeCell ref="B1:F1"/>
    <mergeCell ref="B9:F9"/>
    <mergeCell ref="B43:F43"/>
    <mergeCell ref="B26:F26"/>
    <mergeCell ref="B10:B11"/>
    <mergeCell ref="C10:C11"/>
    <mergeCell ref="D10:D11"/>
    <mergeCell ref="E10:E11"/>
    <mergeCell ref="B20:F20"/>
    <mergeCell ref="B27:B28"/>
    <mergeCell ref="C27:C28"/>
    <mergeCell ref="D27:D28"/>
    <mergeCell ref="E27:E28"/>
  </mergeCells>
  <conditionalFormatting sqref="F12:F19">
    <cfRule type="dataBar" priority="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{421795B0-6DFD-4F0F-B3C4-5A567AD22133}</x14:id>
        </ext>
      </extLst>
    </cfRule>
  </conditionalFormatting>
  <conditionalFormatting sqref="F29:F37">
    <cfRule type="dataBar" priority="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{CC48D35F-FD81-4FB0-9140-03E6A6FB0296}</x14:id>
        </ext>
      </extLst>
    </cfRule>
  </conditionalFormatting>
  <hyperlinks>
    <hyperlink ref="A1" location="sommaire!A1" display="Retour menu"/>
    <hyperlink ref="C25" r:id="rId1"/>
  </hyperlinks>
  <pageMargins left="0.39370078740157483" right="0.39370078740157483" top="0.39370078740157483" bottom="0.39370078740157483" header="0.19685039370078741" footer="0.19685039370078741"/>
  <pageSetup paperSize="9" scale="72" orientation="landscape"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21795B0-6DFD-4F0F-B3C4-5A567AD22133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F12:F19</xm:sqref>
        </x14:conditionalFormatting>
        <x14:conditionalFormatting xmlns:xm="http://schemas.microsoft.com/office/excel/2006/main">
          <x14:cfRule type="dataBar" id="{CC48D35F-FD81-4FB0-9140-03E6A6FB029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F29:F37</xm:sqref>
        </x14:conditionalFormatting>
      </x14:conditionalFormattings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1">
    <tabColor rgb="FF1F27D1"/>
    <pageSetUpPr fitToPage="1"/>
  </sheetPr>
  <dimension ref="A1:J40"/>
  <sheetViews>
    <sheetView showGridLines="0" zoomScale="70" zoomScaleNormal="70" workbookViewId="0"/>
  </sheetViews>
  <sheetFormatPr baseColWidth="10" defaultColWidth="11.44140625" defaultRowHeight="13.2" x14ac:dyDescent="0.25"/>
  <cols>
    <col min="1" max="1" width="7.44140625" style="10" customWidth="1"/>
    <col min="2" max="2" width="43.6640625" style="10" customWidth="1"/>
    <col min="3" max="3" width="8.6640625" style="10" customWidth="1"/>
    <col min="4" max="5" width="7.44140625" style="10" customWidth="1"/>
    <col min="6" max="6" width="10.6640625" style="10" customWidth="1"/>
    <col min="7" max="7" width="10" style="10" customWidth="1"/>
    <col min="8" max="9" width="7.44140625" style="10" customWidth="1"/>
    <col min="10" max="10" width="10.6640625" style="10" customWidth="1"/>
    <col min="11" max="16384" width="11.44140625" style="10"/>
  </cols>
  <sheetData>
    <row r="1" spans="1:10" ht="25.2" customHeight="1" thickBot="1" x14ac:dyDescent="0.3">
      <c r="A1" s="263" t="s">
        <v>242</v>
      </c>
      <c r="B1" s="1090" t="s">
        <v>327</v>
      </c>
      <c r="C1" s="1091"/>
      <c r="D1" s="1091"/>
      <c r="E1" s="1091"/>
      <c r="F1" s="1091"/>
      <c r="G1" s="1091"/>
      <c r="H1" s="1091"/>
      <c r="I1" s="1091"/>
      <c r="J1" s="1092"/>
    </row>
    <row r="2" spans="1:10" x14ac:dyDescent="0.25">
      <c r="A2" s="263"/>
      <c r="B2" s="15"/>
      <c r="C2" s="15"/>
    </row>
    <row r="3" spans="1:10" ht="19.5" customHeight="1" x14ac:dyDescent="0.25">
      <c r="B3" s="16" t="s">
        <v>76</v>
      </c>
      <c r="C3" s="1046" t="s">
        <v>170</v>
      </c>
      <c r="D3" s="1046"/>
      <c r="E3" s="1046"/>
      <c r="F3" s="1046"/>
      <c r="G3" s="1046"/>
      <c r="H3" s="1046"/>
      <c r="I3" s="1046"/>
      <c r="J3" s="1046"/>
    </row>
    <row r="4" spans="1:10" ht="13.8" x14ac:dyDescent="0.25">
      <c r="B4" s="12"/>
      <c r="C4" s="46" t="s">
        <v>164</v>
      </c>
      <c r="D4" s="8"/>
      <c r="E4" s="8"/>
      <c r="F4" s="8"/>
      <c r="G4" s="8"/>
      <c r="H4" s="8"/>
    </row>
    <row r="5" spans="1:10" x14ac:dyDescent="0.25">
      <c r="C5" s="10" t="s">
        <v>91</v>
      </c>
    </row>
    <row r="6" spans="1:10" x14ac:dyDescent="0.25">
      <c r="C6" s="104" t="s">
        <v>798</v>
      </c>
    </row>
    <row r="7" spans="1:10" x14ac:dyDescent="0.25">
      <c r="B7" s="8" t="s">
        <v>79</v>
      </c>
      <c r="C7" s="8" t="s">
        <v>92</v>
      </c>
    </row>
    <row r="8" spans="1:10" x14ac:dyDescent="0.25">
      <c r="B8" s="8" t="s">
        <v>77</v>
      </c>
      <c r="C8" s="8" t="s">
        <v>19</v>
      </c>
    </row>
    <row r="9" spans="1:10" ht="13.95" thickBot="1" x14ac:dyDescent="0.3">
      <c r="B9" s="13"/>
      <c r="C9" s="87"/>
      <c r="D9" s="87"/>
      <c r="E9" s="87"/>
      <c r="G9" s="87"/>
      <c r="H9" s="87"/>
      <c r="I9" s="87"/>
    </row>
    <row r="10" spans="1:10" ht="14.4" x14ac:dyDescent="0.3">
      <c r="B10" s="1100" t="s">
        <v>106</v>
      </c>
      <c r="C10" s="1103" t="s">
        <v>747</v>
      </c>
      <c r="D10" s="1104"/>
      <c r="E10" s="1104"/>
      <c r="F10" s="1105"/>
      <c r="G10" s="1103" t="s">
        <v>748</v>
      </c>
      <c r="H10" s="1104"/>
      <c r="I10" s="1104"/>
      <c r="J10" s="1106"/>
    </row>
    <row r="11" spans="1:10" ht="13.5" customHeight="1" x14ac:dyDescent="0.25">
      <c r="B11" s="1101"/>
      <c r="C11" s="1048">
        <v>2012</v>
      </c>
      <c r="D11" s="1048">
        <v>2013</v>
      </c>
      <c r="E11" s="1048">
        <v>2014</v>
      </c>
      <c r="F11" s="1070" t="s">
        <v>749</v>
      </c>
      <c r="G11" s="1048">
        <v>2012</v>
      </c>
      <c r="H11" s="1048">
        <v>2013</v>
      </c>
      <c r="I11" s="1048">
        <v>2014</v>
      </c>
      <c r="J11" s="1107" t="s">
        <v>749</v>
      </c>
    </row>
    <row r="12" spans="1:10" ht="18.75" customHeight="1" x14ac:dyDescent="0.25">
      <c r="B12" s="1102"/>
      <c r="C12" s="1099"/>
      <c r="D12" s="1099"/>
      <c r="E12" s="1099"/>
      <c r="F12" s="1099"/>
      <c r="G12" s="1099"/>
      <c r="H12" s="1099"/>
      <c r="I12" s="1099"/>
      <c r="J12" s="1108"/>
    </row>
    <row r="13" spans="1:10" ht="12.75" customHeight="1" x14ac:dyDescent="0.25">
      <c r="B13" s="927" t="s">
        <v>750</v>
      </c>
      <c r="C13" s="856">
        <v>98.221000000000004</v>
      </c>
      <c r="D13" s="856">
        <v>92.715000000000003</v>
      </c>
      <c r="E13" s="856">
        <v>90.603999999999999</v>
      </c>
      <c r="F13" s="857">
        <v>-2.276869977889235E-2</v>
      </c>
      <c r="G13" s="856">
        <v>110.345</v>
      </c>
      <c r="H13" s="856">
        <v>104.8</v>
      </c>
      <c r="I13" s="856">
        <v>104.51300000000001</v>
      </c>
      <c r="J13" s="928">
        <v>-2.7385496183205339E-3</v>
      </c>
    </row>
    <row r="14" spans="1:10" x14ac:dyDescent="0.25">
      <c r="B14" s="929" t="s">
        <v>751</v>
      </c>
      <c r="C14" s="858">
        <v>5.399</v>
      </c>
      <c r="D14" s="858">
        <v>92.715000000000003</v>
      </c>
      <c r="E14" s="858">
        <v>3.371</v>
      </c>
      <c r="F14" s="859">
        <v>-0.3410867865519937</v>
      </c>
      <c r="G14" s="858">
        <v>4.915</v>
      </c>
      <c r="H14" s="858">
        <v>6.3680000000000003</v>
      </c>
      <c r="I14" s="858">
        <v>5.1459999999999999</v>
      </c>
      <c r="J14" s="930">
        <v>-0.19189698492462318</v>
      </c>
    </row>
    <row r="15" spans="1:10" x14ac:dyDescent="0.25">
      <c r="B15" s="931" t="s">
        <v>752</v>
      </c>
      <c r="C15" s="102">
        <v>55.201000000000001</v>
      </c>
      <c r="D15" s="102">
        <v>55.643000000000001</v>
      </c>
      <c r="E15" s="102">
        <v>53.661999999999999</v>
      </c>
      <c r="F15" s="860">
        <v>-3.5601962511007702E-2</v>
      </c>
      <c r="G15" s="102">
        <v>60.558</v>
      </c>
      <c r="H15" s="102">
        <v>60.692</v>
      </c>
      <c r="I15" s="102">
        <v>58.890999999999998</v>
      </c>
      <c r="J15" s="932">
        <v>-2.9674421670071869E-2</v>
      </c>
    </row>
    <row r="16" spans="1:10" x14ac:dyDescent="0.25">
      <c r="B16" s="929" t="s">
        <v>753</v>
      </c>
      <c r="C16" s="858">
        <v>9.23</v>
      </c>
      <c r="D16" s="858">
        <v>8.2140000000000004</v>
      </c>
      <c r="E16" s="858">
        <v>1.2070000000000001</v>
      </c>
      <c r="F16" s="859">
        <v>-0.85305575846116388</v>
      </c>
      <c r="G16" s="858">
        <v>11.443</v>
      </c>
      <c r="H16" s="858">
        <v>9.6980000000000004</v>
      </c>
      <c r="I16" s="858">
        <v>3.8119999999999998</v>
      </c>
      <c r="J16" s="930">
        <v>-0.60692926376572498</v>
      </c>
    </row>
    <row r="17" spans="2:10" x14ac:dyDescent="0.25">
      <c r="B17" s="933" t="s">
        <v>754</v>
      </c>
      <c r="C17" s="102">
        <v>5.8000000000000003E-2</v>
      </c>
      <c r="D17" s="102">
        <v>-0.17399999999999999</v>
      </c>
      <c r="E17" s="102">
        <v>-0.25900000000000001</v>
      </c>
      <c r="F17" s="860">
        <v>0.48850574712643691</v>
      </c>
      <c r="G17" s="102">
        <v>-0.18099999999999999</v>
      </c>
      <c r="H17" s="102">
        <v>-0.34200000000000003</v>
      </c>
      <c r="I17" s="102">
        <v>-0.41599999999999998</v>
      </c>
      <c r="J17" s="932">
        <v>0.2163742690058478</v>
      </c>
    </row>
    <row r="18" spans="2:10" x14ac:dyDescent="0.25">
      <c r="B18" s="929" t="s">
        <v>755</v>
      </c>
      <c r="C18" s="858">
        <v>4.1429999999999998</v>
      </c>
      <c r="D18" s="858">
        <v>3.4729999999999999</v>
      </c>
      <c r="E18" s="858">
        <v>3.032</v>
      </c>
      <c r="F18" s="859">
        <v>-0.12697955657932619</v>
      </c>
      <c r="G18" s="858">
        <v>4.5629999999999997</v>
      </c>
      <c r="H18" s="858">
        <v>3.8279999999999998</v>
      </c>
      <c r="I18" s="858">
        <v>3.456</v>
      </c>
      <c r="J18" s="930">
        <v>-9.7178683385579917E-2</v>
      </c>
    </row>
    <row r="19" spans="2:10" x14ac:dyDescent="0.25">
      <c r="B19" s="931" t="s">
        <v>756</v>
      </c>
      <c r="C19" s="102">
        <v>-5.516</v>
      </c>
      <c r="D19" s="102">
        <v>-7.2759999999999998</v>
      </c>
      <c r="E19" s="102">
        <v>4.1020000000000003</v>
      </c>
      <c r="F19" s="860">
        <v>-1.5637713029136888</v>
      </c>
      <c r="G19" s="102">
        <v>-2.1480000000000001</v>
      </c>
      <c r="H19" s="102">
        <v>-4.6829999999999998</v>
      </c>
      <c r="I19" s="102">
        <v>5.6760000000000002</v>
      </c>
      <c r="J19" s="932">
        <v>-2.2120435618193466</v>
      </c>
    </row>
    <row r="20" spans="2:10" x14ac:dyDescent="0.25">
      <c r="B20" s="929" t="s">
        <v>757</v>
      </c>
      <c r="C20" s="858">
        <v>14.34</v>
      </c>
      <c r="D20" s="858">
        <v>14.205</v>
      </c>
      <c r="E20" s="858">
        <v>14.348000000000001</v>
      </c>
      <c r="F20" s="859">
        <v>1.0066877859908532E-2</v>
      </c>
      <c r="G20" s="858">
        <v>15.468</v>
      </c>
      <c r="H20" s="858">
        <v>15.474</v>
      </c>
      <c r="I20" s="858">
        <v>15.843</v>
      </c>
      <c r="J20" s="930">
        <v>2.3846452113222165E-2</v>
      </c>
    </row>
    <row r="21" spans="2:10" ht="12.75" customHeight="1" x14ac:dyDescent="0.25">
      <c r="B21" s="931" t="s">
        <v>758</v>
      </c>
      <c r="C21" s="102">
        <v>15.423999999999999</v>
      </c>
      <c r="D21" s="102">
        <v>13.34</v>
      </c>
      <c r="E21" s="102">
        <v>10.882</v>
      </c>
      <c r="F21" s="860">
        <v>-0.18425787106446778</v>
      </c>
      <c r="G21" s="102">
        <v>15.545</v>
      </c>
      <c r="H21" s="102">
        <v>13.423999999999999</v>
      </c>
      <c r="I21" s="102">
        <v>11.689</v>
      </c>
      <c r="J21" s="932">
        <v>-0.12924612634088198</v>
      </c>
    </row>
    <row r="22" spans="2:10" x14ac:dyDescent="0.25">
      <c r="B22" s="934" t="s">
        <v>500</v>
      </c>
      <c r="C22" s="861">
        <v>4.359</v>
      </c>
      <c r="D22" s="861">
        <v>4.3449999999999998</v>
      </c>
      <c r="E22" s="861">
        <v>4.835</v>
      </c>
      <c r="F22" s="862">
        <v>0.11277330264672042</v>
      </c>
      <c r="G22" s="861">
        <v>4.6520000000000001</v>
      </c>
      <c r="H22" s="861">
        <v>4.383</v>
      </c>
      <c r="I22" s="861">
        <v>4.7949999999999999</v>
      </c>
      <c r="J22" s="935">
        <v>9.3999543691535459E-2</v>
      </c>
    </row>
    <row r="23" spans="2:10" x14ac:dyDescent="0.25">
      <c r="B23" s="936" t="s">
        <v>759</v>
      </c>
      <c r="C23" s="863">
        <v>102.58</v>
      </c>
      <c r="D23" s="863">
        <v>97.06</v>
      </c>
      <c r="E23" s="863">
        <v>95.438999999999993</v>
      </c>
      <c r="F23" s="864">
        <v>-1.6701009684731191E-2</v>
      </c>
      <c r="G23" s="863">
        <v>114.997</v>
      </c>
      <c r="H23" s="863">
        <v>109.184</v>
      </c>
      <c r="I23" s="863">
        <v>109.307</v>
      </c>
      <c r="J23" s="937">
        <v>1.1265386869871471E-3</v>
      </c>
    </row>
    <row r="24" spans="2:10" x14ac:dyDescent="0.25">
      <c r="B24" s="934" t="s">
        <v>502</v>
      </c>
      <c r="C24" s="861">
        <v>60.357999999999997</v>
      </c>
      <c r="D24" s="861">
        <v>60.338999999999999</v>
      </c>
      <c r="E24" s="861">
        <v>59.22</v>
      </c>
      <c r="F24" s="862">
        <v>-1.8545219509769797E-2</v>
      </c>
      <c r="G24" s="861">
        <v>67.635000000000005</v>
      </c>
      <c r="H24" s="861">
        <v>67.73</v>
      </c>
      <c r="I24" s="861">
        <v>67.358000000000004</v>
      </c>
      <c r="J24" s="935">
        <v>-5.4923962793444539E-3</v>
      </c>
    </row>
    <row r="25" spans="2:10" x14ac:dyDescent="0.25">
      <c r="B25" s="931" t="s">
        <v>760</v>
      </c>
      <c r="C25" s="102">
        <v>34.018999999999998</v>
      </c>
      <c r="D25" s="102">
        <v>33.75</v>
      </c>
      <c r="E25" s="102">
        <v>33.408000000000001</v>
      </c>
      <c r="F25" s="860">
        <v>-1.0133333333333296E-2</v>
      </c>
      <c r="G25" s="102">
        <v>38.646999999999998</v>
      </c>
      <c r="H25" s="102">
        <v>38.204000000000001</v>
      </c>
      <c r="I25" s="102">
        <v>38.165999999999997</v>
      </c>
      <c r="J25" s="932">
        <v>-9.9466024500062316E-4</v>
      </c>
    </row>
    <row r="26" spans="2:10" x14ac:dyDescent="0.25">
      <c r="B26" s="929" t="s">
        <v>761</v>
      </c>
      <c r="C26" s="858">
        <v>26.338999999999999</v>
      </c>
      <c r="D26" s="858">
        <v>26.588999999999999</v>
      </c>
      <c r="E26" s="858">
        <v>25.812999999999999</v>
      </c>
      <c r="F26" s="859">
        <v>-2.9185001316333815E-2</v>
      </c>
      <c r="G26" s="858">
        <v>28.988</v>
      </c>
      <c r="H26" s="858">
        <v>29.526</v>
      </c>
      <c r="I26" s="858">
        <v>29.192</v>
      </c>
      <c r="J26" s="930">
        <v>-1.1312063943642878E-2</v>
      </c>
    </row>
    <row r="27" spans="2:10" ht="20.399999999999999" x14ac:dyDescent="0.25">
      <c r="B27" s="938" t="s">
        <v>762</v>
      </c>
      <c r="C27" s="102">
        <v>2.9220000000000002</v>
      </c>
      <c r="D27" s="102">
        <v>2.9340000000000002</v>
      </c>
      <c r="E27" s="102">
        <v>2.8610000000000002</v>
      </c>
      <c r="F27" s="865">
        <v>-2.4880708929788668E-2</v>
      </c>
      <c r="G27" s="102">
        <v>3.2029999999999998</v>
      </c>
      <c r="H27" s="102">
        <v>3.2189999999999999</v>
      </c>
      <c r="I27" s="102">
        <v>4.9550000000000001</v>
      </c>
      <c r="J27" s="939">
        <v>0.53929791860826348</v>
      </c>
    </row>
    <row r="28" spans="2:10" x14ac:dyDescent="0.25">
      <c r="B28" s="934" t="s">
        <v>503</v>
      </c>
      <c r="C28" s="861">
        <v>39.299999999999997</v>
      </c>
      <c r="D28" s="861">
        <v>33.786000000000001</v>
      </c>
      <c r="E28" s="861">
        <v>33.356999999999999</v>
      </c>
      <c r="F28" s="862">
        <v>-1.2697567039602262E-2</v>
      </c>
      <c r="G28" s="861">
        <v>44.16</v>
      </c>
      <c r="H28" s="861">
        <v>38.234000000000002</v>
      </c>
      <c r="I28" s="861">
        <v>36.994</v>
      </c>
      <c r="J28" s="935">
        <v>-3.2431866924726736E-2</v>
      </c>
    </row>
    <row r="29" spans="2:10" ht="20.399999999999999" x14ac:dyDescent="0.25">
      <c r="B29" s="938" t="s">
        <v>763</v>
      </c>
      <c r="C29" s="102">
        <v>12.412000000000001</v>
      </c>
      <c r="D29" s="102">
        <v>6.774</v>
      </c>
      <c r="E29" s="102">
        <v>5.24</v>
      </c>
      <c r="F29" s="865">
        <v>-0.22645408916445228</v>
      </c>
      <c r="G29" s="102">
        <v>14.157999999999999</v>
      </c>
      <c r="H29" s="102">
        <v>7.9240000000000004</v>
      </c>
      <c r="I29" s="102">
        <v>5.609</v>
      </c>
      <c r="J29" s="939">
        <v>-0.29215042907622418</v>
      </c>
    </row>
    <row r="30" spans="2:10" ht="22.5" customHeight="1" x14ac:dyDescent="0.25">
      <c r="B30" s="940" t="s">
        <v>764</v>
      </c>
      <c r="C30" s="858">
        <v>-1.7410000000000001</v>
      </c>
      <c r="D30" s="858">
        <v>0.88800000000000001</v>
      </c>
      <c r="E30" s="858">
        <v>-0.73199999999999998</v>
      </c>
      <c r="F30" s="866">
        <v>-1.8243243243243243</v>
      </c>
      <c r="G30" s="858">
        <v>-4.3970000000000002</v>
      </c>
      <c r="H30" s="858">
        <v>0.66</v>
      </c>
      <c r="I30" s="858">
        <v>0.189</v>
      </c>
      <c r="J30" s="941">
        <v>-0.71363636363636362</v>
      </c>
    </row>
    <row r="31" spans="2:10" ht="12.75" customHeight="1" x14ac:dyDescent="0.25">
      <c r="B31" s="936" t="s">
        <v>504</v>
      </c>
      <c r="C31" s="863">
        <v>28.629000000000001</v>
      </c>
      <c r="D31" s="863">
        <v>26.123999999999999</v>
      </c>
      <c r="E31" s="863">
        <v>28.85</v>
      </c>
      <c r="F31" s="864">
        <v>0.10434849180829898</v>
      </c>
      <c r="G31" s="863">
        <v>34.398000000000003</v>
      </c>
      <c r="H31" s="863">
        <v>29.65</v>
      </c>
      <c r="I31" s="863">
        <v>31.196000000000002</v>
      </c>
      <c r="J31" s="937">
        <v>5.2141652613828096E-2</v>
      </c>
    </row>
    <row r="32" spans="2:10" x14ac:dyDescent="0.25">
      <c r="B32" s="940" t="s">
        <v>505</v>
      </c>
      <c r="C32" s="858">
        <v>-13.598000000000001</v>
      </c>
      <c r="D32" s="858">
        <v>3.0409999999999999</v>
      </c>
      <c r="E32" s="858">
        <v>-4.3280000000000003</v>
      </c>
      <c r="F32" s="866">
        <v>-2.4232160473528443</v>
      </c>
      <c r="G32" s="858">
        <v>-13.686999999999999</v>
      </c>
      <c r="H32" s="858">
        <v>3.1219999999999999</v>
      </c>
      <c r="I32" s="858">
        <v>-4.7160000000000002</v>
      </c>
      <c r="J32" s="941">
        <v>-2.5105701473414479</v>
      </c>
    </row>
    <row r="33" spans="2:10" x14ac:dyDescent="0.25">
      <c r="B33" s="936" t="s">
        <v>506</v>
      </c>
      <c r="C33" s="863">
        <v>15.031000000000001</v>
      </c>
      <c r="D33" s="863">
        <v>29.164999999999999</v>
      </c>
      <c r="E33" s="863">
        <v>24.521000000000001</v>
      </c>
      <c r="F33" s="864">
        <v>-0.15923195611177776</v>
      </c>
      <c r="G33" s="863">
        <v>20.710999999999999</v>
      </c>
      <c r="H33" s="863">
        <v>32.771999999999998</v>
      </c>
      <c r="I33" s="863">
        <v>26.48</v>
      </c>
      <c r="J33" s="937">
        <v>-0.19199316489686313</v>
      </c>
    </row>
    <row r="34" spans="2:10" ht="13.8" thickBot="1" x14ac:dyDescent="0.3">
      <c r="B34" s="942" t="s">
        <v>507</v>
      </c>
      <c r="C34" s="943">
        <v>10.943</v>
      </c>
      <c r="D34" s="943">
        <v>26.103999999999999</v>
      </c>
      <c r="E34" s="943">
        <v>17.102</v>
      </c>
      <c r="F34" s="944">
        <v>-0.34485136377566655</v>
      </c>
      <c r="G34" s="943">
        <v>14.949</v>
      </c>
      <c r="H34" s="943">
        <v>28.771000000000001</v>
      </c>
      <c r="I34" s="943">
        <v>17.968</v>
      </c>
      <c r="J34" s="945">
        <v>-0.3754822564387752</v>
      </c>
    </row>
    <row r="35" spans="2:10" x14ac:dyDescent="0.25">
      <c r="B35" s="905" t="s">
        <v>783</v>
      </c>
      <c r="C35" s="787"/>
      <c r="D35" s="787"/>
      <c r="E35" s="787"/>
      <c r="F35" s="787"/>
      <c r="G35" s="787"/>
      <c r="H35" s="787"/>
      <c r="I35" s="787"/>
      <c r="J35" s="787"/>
    </row>
    <row r="36" spans="2:10" x14ac:dyDescent="0.25">
      <c r="B36" s="652" t="s">
        <v>784</v>
      </c>
      <c r="C36" s="787"/>
      <c r="D36" s="787"/>
      <c r="E36" s="787"/>
      <c r="F36" s="787"/>
      <c r="G36" s="787"/>
      <c r="H36" s="787"/>
      <c r="I36" s="787"/>
      <c r="J36" s="787"/>
    </row>
    <row r="37" spans="2:10" x14ac:dyDescent="0.25">
      <c r="B37" s="652" t="s">
        <v>785</v>
      </c>
      <c r="C37" s="787"/>
      <c r="D37" s="787"/>
      <c r="E37" s="787"/>
      <c r="F37" s="787"/>
      <c r="G37" s="787"/>
      <c r="H37" s="787"/>
      <c r="I37" s="787"/>
      <c r="J37" s="787"/>
    </row>
    <row r="38" spans="2:10" x14ac:dyDescent="0.25">
      <c r="B38" s="652" t="s">
        <v>786</v>
      </c>
      <c r="C38" s="787"/>
      <c r="D38" s="787"/>
      <c r="E38" s="787"/>
      <c r="F38" s="787"/>
      <c r="G38" s="787"/>
      <c r="H38" s="787"/>
      <c r="I38" s="787"/>
      <c r="J38" s="787"/>
    </row>
    <row r="39" spans="2:10" x14ac:dyDescent="0.25">
      <c r="B39" s="906" t="s">
        <v>773</v>
      </c>
      <c r="C39" s="787"/>
      <c r="D39" s="787"/>
      <c r="E39" s="787"/>
      <c r="F39" s="787"/>
      <c r="G39" s="787"/>
      <c r="H39" s="787"/>
      <c r="I39" s="787"/>
      <c r="J39" s="787"/>
    </row>
    <row r="40" spans="2:10" x14ac:dyDescent="0.25">
      <c r="B40" s="906" t="s">
        <v>774</v>
      </c>
      <c r="C40" s="787"/>
      <c r="D40" s="787"/>
      <c r="E40" s="787"/>
      <c r="F40" s="787"/>
      <c r="G40" s="787"/>
      <c r="H40" s="787"/>
      <c r="I40" s="787"/>
      <c r="J40" s="787"/>
    </row>
  </sheetData>
  <mergeCells count="13">
    <mergeCell ref="B1:J1"/>
    <mergeCell ref="C3:J3"/>
    <mergeCell ref="B10:B12"/>
    <mergeCell ref="C10:F10"/>
    <mergeCell ref="G10:J10"/>
    <mergeCell ref="C11:C12"/>
    <mergeCell ref="D11:D12"/>
    <mergeCell ref="E11:E12"/>
    <mergeCell ref="F11:F12"/>
    <mergeCell ref="G11:G12"/>
    <mergeCell ref="H11:H12"/>
    <mergeCell ref="I11:I12"/>
    <mergeCell ref="J11:J12"/>
  </mergeCells>
  <conditionalFormatting sqref="F13:F34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{9467618B-1B56-4330-A57D-7EC9C141E50A}</x14:id>
        </ext>
      </extLst>
    </cfRule>
  </conditionalFormatting>
  <conditionalFormatting sqref="J13:J34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{537108D1-9A86-4585-B513-BF735687BFE2}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92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467618B-1B56-4330-A57D-7EC9C141E50A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F13:F34</xm:sqref>
        </x14:conditionalFormatting>
        <x14:conditionalFormatting xmlns:xm="http://schemas.microsoft.com/office/excel/2006/main">
          <x14:cfRule type="dataBar" id="{537108D1-9A86-4585-B513-BF735687BFE2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J13:J34</xm:sqref>
        </x14:conditionalFormatting>
      </x14:conditionalFormattings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4">
    <tabColor rgb="FF1F27D1"/>
    <pageSetUpPr fitToPage="1"/>
  </sheetPr>
  <dimension ref="A1:O25"/>
  <sheetViews>
    <sheetView showGridLines="0" zoomScale="85" zoomScaleNormal="85" workbookViewId="0"/>
  </sheetViews>
  <sheetFormatPr baseColWidth="10" defaultColWidth="11.44140625" defaultRowHeight="13.8" x14ac:dyDescent="0.25"/>
  <cols>
    <col min="1" max="1" width="7.44140625" style="5" customWidth="1"/>
    <col min="2" max="2" width="17.33203125" style="5" customWidth="1"/>
    <col min="3" max="15" width="9.6640625" style="5" customWidth="1"/>
    <col min="16" max="16384" width="11.44140625" style="5"/>
  </cols>
  <sheetData>
    <row r="1" spans="1:15" s="6" customFormat="1" ht="25.2" customHeight="1" thickBot="1" x14ac:dyDescent="0.3">
      <c r="A1" s="263" t="s">
        <v>242</v>
      </c>
      <c r="B1" s="1075" t="s">
        <v>330</v>
      </c>
      <c r="C1" s="1076"/>
      <c r="D1" s="1076"/>
      <c r="E1" s="1076"/>
      <c r="F1" s="1076"/>
      <c r="G1" s="1076"/>
      <c r="H1" s="1076"/>
      <c r="I1" s="1076"/>
      <c r="J1" s="1077"/>
    </row>
    <row r="2" spans="1:15" ht="16.5" customHeight="1" x14ac:dyDescent="0.25"/>
    <row r="3" spans="1:15" s="8" customFormat="1" ht="13.2" x14ac:dyDescent="0.25">
      <c r="B3" s="8" t="s">
        <v>76</v>
      </c>
      <c r="C3" s="8" t="s">
        <v>94</v>
      </c>
    </row>
    <row r="4" spans="1:15" s="8" customFormat="1" ht="13.2" x14ac:dyDescent="0.25">
      <c r="B4" s="12"/>
      <c r="C4" s="109" t="s">
        <v>66</v>
      </c>
    </row>
    <row r="5" spans="1:15" s="8" customFormat="1" ht="13.2" x14ac:dyDescent="0.25">
      <c r="B5" s="12"/>
      <c r="C5" s="109" t="s">
        <v>266</v>
      </c>
    </row>
    <row r="6" spans="1:15" s="8" customFormat="1" ht="13.2" x14ac:dyDescent="0.25">
      <c r="C6" s="8" t="s">
        <v>67</v>
      </c>
    </row>
    <row r="7" spans="1:15" s="8" customFormat="1" ht="13.2" x14ac:dyDescent="0.25">
      <c r="C7" s="104" t="s">
        <v>798</v>
      </c>
    </row>
    <row r="8" spans="1:15" s="8" customFormat="1" ht="13.2" x14ac:dyDescent="0.25">
      <c r="B8" s="8" t="s">
        <v>65</v>
      </c>
      <c r="C8" s="8" t="s">
        <v>70</v>
      </c>
    </row>
    <row r="9" spans="1:15" s="8" customFormat="1" ht="13.2" x14ac:dyDescent="0.25">
      <c r="B9" s="8" t="s">
        <v>6</v>
      </c>
      <c r="C9" s="8" t="s">
        <v>19</v>
      </c>
    </row>
    <row r="10" spans="1:15" s="8" customFormat="1" ht="13.2" x14ac:dyDescent="0.25"/>
    <row r="11" spans="1:15" s="48" customFormat="1" ht="11.25" x14ac:dyDescent="0.2">
      <c r="B11" s="48" t="s">
        <v>106</v>
      </c>
      <c r="C11" s="343">
        <v>2002</v>
      </c>
      <c r="D11" s="343">
        <v>2003</v>
      </c>
      <c r="E11" s="343">
        <v>2004</v>
      </c>
      <c r="F11" s="343">
        <v>2005</v>
      </c>
      <c r="G11" s="77">
        <v>2006</v>
      </c>
      <c r="H11" s="77">
        <v>2007</v>
      </c>
      <c r="I11" s="77">
        <v>2008</v>
      </c>
      <c r="J11" s="77">
        <v>2009</v>
      </c>
      <c r="K11" s="77">
        <v>2010</v>
      </c>
      <c r="L11" s="77">
        <v>2011</v>
      </c>
      <c r="M11" s="77">
        <v>2012</v>
      </c>
      <c r="N11" s="77">
        <v>2013</v>
      </c>
      <c r="O11" s="77">
        <v>2014</v>
      </c>
    </row>
    <row r="12" spans="1:15" s="48" customFormat="1" ht="22.5" customHeight="1" x14ac:dyDescent="0.2">
      <c r="B12" s="946" t="s">
        <v>4</v>
      </c>
      <c r="C12" s="344">
        <v>26.591000000000001</v>
      </c>
      <c r="D12" s="344">
        <v>28.731999999999999</v>
      </c>
      <c r="E12" s="344">
        <v>30.18</v>
      </c>
      <c r="F12" s="344">
        <v>31.963000000000001</v>
      </c>
      <c r="G12" s="78">
        <v>39.152999999999999</v>
      </c>
      <c r="H12" s="78">
        <v>30.972999999999999</v>
      </c>
      <c r="I12" s="78">
        <v>12.382999999999999</v>
      </c>
      <c r="J12" s="78">
        <v>45.08</v>
      </c>
      <c r="K12" s="78">
        <v>37.664000000000001</v>
      </c>
      <c r="L12" s="78">
        <v>37.137999999999998</v>
      </c>
      <c r="M12" s="78">
        <v>44.16</v>
      </c>
      <c r="N12" s="78">
        <v>38.234000000000002</v>
      </c>
      <c r="O12" s="78">
        <v>36.994</v>
      </c>
    </row>
    <row r="13" spans="1:15" s="48" customFormat="1" ht="47.25" customHeight="1" x14ac:dyDescent="0.2">
      <c r="B13" s="679" t="s">
        <v>144</v>
      </c>
      <c r="C13" s="344">
        <v>-0.94099999999999995</v>
      </c>
      <c r="D13" s="344">
        <v>0.155</v>
      </c>
      <c r="E13" s="344">
        <v>-1.6859999999999999</v>
      </c>
      <c r="F13" s="344">
        <v>1.099</v>
      </c>
      <c r="G13" s="78">
        <v>-1.119</v>
      </c>
      <c r="H13" s="78">
        <v>1.1779999999999999</v>
      </c>
      <c r="I13" s="78">
        <v>4.7619999999999996</v>
      </c>
      <c r="J13" s="78">
        <v>2.58</v>
      </c>
      <c r="K13" s="78">
        <v>1.0629999999999999</v>
      </c>
      <c r="L13" s="78">
        <v>2.7280000000000002</v>
      </c>
      <c r="M13" s="78">
        <v>-4.3970000000000002</v>
      </c>
      <c r="N13" s="78">
        <v>0.66</v>
      </c>
      <c r="O13" s="78">
        <v>0.189</v>
      </c>
    </row>
    <row r="14" spans="1:15" s="48" customFormat="1" ht="60.75" customHeight="1" x14ac:dyDescent="0.2">
      <c r="B14" s="679" t="s">
        <v>145</v>
      </c>
      <c r="C14" s="344">
        <v>5.3789999999999996</v>
      </c>
      <c r="D14" s="344">
        <v>5.1580000000000004</v>
      </c>
      <c r="E14" s="344">
        <v>2.9689999999999999</v>
      </c>
      <c r="F14" s="344">
        <v>1.3340000000000001</v>
      </c>
      <c r="G14" s="78">
        <v>1.341</v>
      </c>
      <c r="H14" s="78">
        <v>2.6659999999999999</v>
      </c>
      <c r="I14" s="78">
        <v>10.035</v>
      </c>
      <c r="J14" s="78">
        <v>14.53</v>
      </c>
      <c r="K14" s="78">
        <v>8.8049999999999997</v>
      </c>
      <c r="L14" s="78">
        <v>11.65</v>
      </c>
      <c r="M14" s="78">
        <v>14.157999999999999</v>
      </c>
      <c r="N14" s="78">
        <v>7.9240000000000004</v>
      </c>
      <c r="O14" s="78">
        <v>5.609</v>
      </c>
    </row>
    <row r="15" spans="1:15" s="48" customFormat="1" ht="60" customHeight="1" x14ac:dyDescent="0.2">
      <c r="B15" s="680" t="s">
        <v>146</v>
      </c>
      <c r="C15" s="344">
        <v>16.687999999999999</v>
      </c>
      <c r="D15" s="344">
        <v>18.492000000000001</v>
      </c>
      <c r="E15" s="344">
        <v>4.2519999999999998</v>
      </c>
      <c r="F15" s="344">
        <v>7.6109999999999998</v>
      </c>
      <c r="G15" s="78">
        <v>0.56699999999999995</v>
      </c>
      <c r="H15" s="78">
        <v>12.407999999999999</v>
      </c>
      <c r="I15" s="78">
        <v>119.49</v>
      </c>
      <c r="J15" s="78">
        <v>37.954999999999998</v>
      </c>
      <c r="K15" s="78">
        <v>26.2</v>
      </c>
      <c r="L15" s="78">
        <v>38.715000000000003</v>
      </c>
      <c r="M15" s="78">
        <v>22.103999999999999</v>
      </c>
      <c r="N15" s="78">
        <v>22.451000000000001</v>
      </c>
      <c r="O15" s="78">
        <v>15.673</v>
      </c>
    </row>
    <row r="16" spans="1:15" s="48" customFormat="1" ht="11.4" customHeight="1" x14ac:dyDescent="0.2">
      <c r="B16" s="81"/>
      <c r="C16" s="357"/>
      <c r="D16" s="357"/>
      <c r="E16" s="357"/>
      <c r="F16" s="357"/>
      <c r="G16" s="82"/>
      <c r="H16" s="82"/>
      <c r="I16" s="82"/>
      <c r="J16" s="82"/>
      <c r="K16" s="82"/>
      <c r="L16" s="82"/>
      <c r="M16" s="82"/>
      <c r="N16" s="82"/>
      <c r="O16" s="82"/>
    </row>
    <row r="17" spans="2:2" x14ac:dyDescent="0.25">
      <c r="B17" s="8"/>
    </row>
    <row r="18" spans="2:2" x14ac:dyDescent="0.25">
      <c r="B18" s="8"/>
    </row>
    <row r="19" spans="2:2" x14ac:dyDescent="0.25">
      <c r="B19" s="8"/>
    </row>
    <row r="20" spans="2:2" x14ac:dyDescent="0.25">
      <c r="B20" s="8"/>
    </row>
    <row r="21" spans="2:2" x14ac:dyDescent="0.25">
      <c r="B21" s="8"/>
    </row>
    <row r="22" spans="2:2" x14ac:dyDescent="0.25">
      <c r="B22" s="8"/>
    </row>
    <row r="23" spans="2:2" x14ac:dyDescent="0.25">
      <c r="B23" s="8"/>
    </row>
    <row r="24" spans="2:2" x14ac:dyDescent="0.25">
      <c r="B24" s="8"/>
    </row>
    <row r="25" spans="2:2" x14ac:dyDescent="0.25">
      <c r="B25" s="8"/>
    </row>
  </sheetData>
  <mergeCells count="1">
    <mergeCell ref="B1:J1"/>
  </mergeCells>
  <hyperlinks>
    <hyperlink ref="A1" location="sommaire!A1" display="Retour menu"/>
  </hyperlinks>
  <pageMargins left="0.39370078740157483" right="0.39370078740157483" top="0.39370078740157483" bottom="0.23" header="0.19685039370078741" footer="0.19685039370078741"/>
  <pageSetup paperSize="9" scale="87" orientation="landscape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5">
    <tabColor rgb="FF1F27D1"/>
    <pageSetUpPr fitToPage="1"/>
  </sheetPr>
  <dimension ref="A1:E23"/>
  <sheetViews>
    <sheetView showGridLines="0" zoomScaleNormal="100" workbookViewId="0"/>
  </sheetViews>
  <sheetFormatPr baseColWidth="10" defaultColWidth="11.44140625" defaultRowHeight="13.2" x14ac:dyDescent="0.25"/>
  <cols>
    <col min="1" max="1" width="7.44140625" style="10" customWidth="1"/>
    <col min="2" max="2" width="45.109375" style="10" customWidth="1"/>
    <col min="3" max="16384" width="11.44140625" style="10"/>
  </cols>
  <sheetData>
    <row r="1" spans="1:5" ht="25.2" customHeight="1" thickBot="1" x14ac:dyDescent="0.3">
      <c r="A1" s="263" t="s">
        <v>242</v>
      </c>
      <c r="B1" s="1090" t="s">
        <v>332</v>
      </c>
      <c r="C1" s="1091"/>
      <c r="D1" s="1091"/>
      <c r="E1" s="1092"/>
    </row>
    <row r="3" spans="1:5" ht="13.8" x14ac:dyDescent="0.25">
      <c r="B3" s="8" t="s">
        <v>76</v>
      </c>
      <c r="C3" s="46" t="s">
        <v>163</v>
      </c>
    </row>
    <row r="4" spans="1:5" x14ac:dyDescent="0.25">
      <c r="B4" s="8" t="s">
        <v>79</v>
      </c>
      <c r="C4" s="8" t="s">
        <v>95</v>
      </c>
    </row>
    <row r="5" spans="1:5" x14ac:dyDescent="0.25">
      <c r="B5" s="8" t="s">
        <v>77</v>
      </c>
      <c r="C5" s="8" t="s">
        <v>19</v>
      </c>
    </row>
    <row r="6" spans="1:5" x14ac:dyDescent="0.25">
      <c r="B6" s="8"/>
      <c r="C6" s="8"/>
    </row>
    <row r="7" spans="1:5" x14ac:dyDescent="0.25">
      <c r="B7" s="8" t="s">
        <v>96</v>
      </c>
      <c r="C7" s="8"/>
    </row>
    <row r="8" spans="1:5" x14ac:dyDescent="0.25">
      <c r="B8" s="8" t="s">
        <v>97</v>
      </c>
      <c r="C8" s="8"/>
    </row>
    <row r="9" spans="1:5" x14ac:dyDescent="0.25">
      <c r="C9" s="14"/>
      <c r="D9" s="14"/>
      <c r="E9" s="14"/>
    </row>
    <row r="10" spans="1:5" s="15" customFormat="1" ht="18.75" customHeight="1" x14ac:dyDescent="0.25">
      <c r="B10" s="770" t="s">
        <v>735</v>
      </c>
      <c r="C10" s="770">
        <v>2012</v>
      </c>
      <c r="D10" s="769">
        <v>2013</v>
      </c>
      <c r="E10" s="846">
        <v>2014</v>
      </c>
    </row>
    <row r="11" spans="1:5" x14ac:dyDescent="0.25">
      <c r="B11" s="911" t="s">
        <v>736</v>
      </c>
      <c r="C11" s="912"/>
      <c r="D11" s="913"/>
      <c r="E11" s="913"/>
    </row>
    <row r="12" spans="1:5" ht="13.2" customHeight="1" x14ac:dyDescent="0.25">
      <c r="B12" s="848" t="s">
        <v>737</v>
      </c>
      <c r="C12" s="849">
        <v>1.91</v>
      </c>
      <c r="D12" s="850">
        <v>1.74</v>
      </c>
      <c r="E12" s="850">
        <v>1.51</v>
      </c>
    </row>
    <row r="13" spans="1:5" ht="13.2" customHeight="1" x14ac:dyDescent="0.25">
      <c r="B13" s="847" t="s">
        <v>738</v>
      </c>
      <c r="C13" s="851">
        <v>4.29</v>
      </c>
      <c r="D13" s="852">
        <v>4.18</v>
      </c>
      <c r="E13" s="852">
        <v>3.92</v>
      </c>
    </row>
    <row r="14" spans="1:5" x14ac:dyDescent="0.25">
      <c r="B14" s="848" t="s">
        <v>739</v>
      </c>
      <c r="C14" s="849"/>
      <c r="D14" s="850"/>
      <c r="E14" s="850"/>
    </row>
    <row r="15" spans="1:5" x14ac:dyDescent="0.25">
      <c r="B15" s="847" t="s">
        <v>740</v>
      </c>
      <c r="C15" s="851">
        <v>2.5099999999999998</v>
      </c>
      <c r="D15" s="852">
        <v>2.36</v>
      </c>
      <c r="E15" s="852">
        <v>1.92</v>
      </c>
    </row>
    <row r="16" spans="1:5" x14ac:dyDescent="0.25">
      <c r="B16" s="848" t="s">
        <v>741</v>
      </c>
      <c r="C16" s="849">
        <v>4.79</v>
      </c>
      <c r="D16" s="850">
        <v>4.58</v>
      </c>
      <c r="E16" s="850">
        <v>4.83</v>
      </c>
    </row>
    <row r="17" spans="2:5" ht="12.75" customHeight="1" x14ac:dyDescent="0.25">
      <c r="B17" s="847" t="s">
        <v>742</v>
      </c>
      <c r="C17" s="851">
        <v>4.57</v>
      </c>
      <c r="D17" s="852">
        <v>4.32</v>
      </c>
      <c r="E17" s="852">
        <v>3.45</v>
      </c>
    </row>
    <row r="18" spans="2:5" x14ac:dyDescent="0.25">
      <c r="B18" s="848" t="s">
        <v>743</v>
      </c>
      <c r="C18" s="849"/>
      <c r="D18" s="850"/>
      <c r="E18" s="850"/>
    </row>
    <row r="19" spans="2:5" ht="12.75" customHeight="1" x14ac:dyDescent="0.25">
      <c r="B19" s="847" t="s">
        <v>744</v>
      </c>
      <c r="C19" s="851">
        <v>2.21</v>
      </c>
      <c r="D19" s="852">
        <v>1.75</v>
      </c>
      <c r="E19" s="852">
        <v>1.69</v>
      </c>
    </row>
    <row r="20" spans="2:5" ht="12.75" customHeight="1" x14ac:dyDescent="0.25">
      <c r="B20" s="848" t="s">
        <v>745</v>
      </c>
      <c r="C20" s="849">
        <v>2.2400000000000002</v>
      </c>
      <c r="D20" s="850">
        <v>1.79</v>
      </c>
      <c r="E20" s="850">
        <v>1.65</v>
      </c>
    </row>
    <row r="21" spans="2:5" ht="12.75" customHeight="1" x14ac:dyDescent="0.25">
      <c r="B21" s="853" t="s">
        <v>746</v>
      </c>
      <c r="C21" s="854">
        <v>1.3</v>
      </c>
      <c r="D21" s="855">
        <v>1.25</v>
      </c>
      <c r="E21" s="855">
        <v>1.26</v>
      </c>
    </row>
    <row r="22" spans="2:5" ht="12.6" customHeight="1" x14ac:dyDescent="0.25">
      <c r="B22" s="652" t="s">
        <v>773</v>
      </c>
      <c r="C22" s="787"/>
      <c r="D22" s="787"/>
      <c r="E22" s="787"/>
    </row>
    <row r="23" spans="2:5" ht="12.6" customHeight="1" x14ac:dyDescent="0.25">
      <c r="B23" s="652" t="s">
        <v>774</v>
      </c>
      <c r="C23" s="787"/>
      <c r="D23" s="787"/>
      <c r="E23" s="787"/>
    </row>
  </sheetData>
  <mergeCells count="1">
    <mergeCell ref="B1:E1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6">
    <tabColor rgb="FF1F27D1"/>
    <pageSetUpPr fitToPage="1"/>
  </sheetPr>
  <dimension ref="A1:G78"/>
  <sheetViews>
    <sheetView showGridLines="0" zoomScaleNormal="100" workbookViewId="0"/>
  </sheetViews>
  <sheetFormatPr baseColWidth="10" defaultColWidth="11.44140625" defaultRowHeight="10.199999999999999" x14ac:dyDescent="0.2"/>
  <cols>
    <col min="1" max="1" width="7.44140625" style="115" customWidth="1"/>
    <col min="2" max="2" width="44.33203125" style="114" customWidth="1"/>
    <col min="3" max="3" width="20" style="209" customWidth="1"/>
    <col min="4" max="5" width="6.44140625" style="209" bestFit="1" customWidth="1"/>
    <col min="6" max="6" width="8" style="209" customWidth="1"/>
    <col min="7" max="7" width="8" style="115" customWidth="1"/>
    <col min="8" max="16384" width="11.44140625" style="115"/>
  </cols>
  <sheetData>
    <row r="1" spans="1:7" ht="25.2" customHeight="1" thickBot="1" x14ac:dyDescent="0.25">
      <c r="A1" s="263" t="s">
        <v>242</v>
      </c>
      <c r="B1" s="1109" t="s">
        <v>334</v>
      </c>
      <c r="C1" s="1110"/>
      <c r="D1" s="1110"/>
      <c r="E1" s="1110"/>
      <c r="F1" s="1110"/>
      <c r="G1" s="1111"/>
    </row>
    <row r="2" spans="1:7" ht="11.25" customHeight="1" x14ac:dyDescent="0.2"/>
    <row r="3" spans="1:7" ht="13.2" x14ac:dyDescent="0.25">
      <c r="B3" s="109" t="s">
        <v>76</v>
      </c>
      <c r="C3" s="210" t="s">
        <v>167</v>
      </c>
    </row>
    <row r="4" spans="1:7" ht="13.8" x14ac:dyDescent="0.25">
      <c r="B4" s="116"/>
      <c r="C4" s="211" t="s">
        <v>163</v>
      </c>
    </row>
    <row r="5" spans="1:7" ht="13.2" x14ac:dyDescent="0.25">
      <c r="B5" s="116"/>
      <c r="C5" s="104" t="s">
        <v>798</v>
      </c>
    </row>
    <row r="6" spans="1:7" ht="13.2" x14ac:dyDescent="0.25">
      <c r="B6" s="109" t="s">
        <v>79</v>
      </c>
      <c r="C6" s="210" t="s">
        <v>70</v>
      </c>
    </row>
    <row r="7" spans="1:7" ht="13.2" x14ac:dyDescent="0.25">
      <c r="B7" s="109" t="s">
        <v>77</v>
      </c>
      <c r="C7" s="210" t="s">
        <v>19</v>
      </c>
    </row>
    <row r="8" spans="1:7" x14ac:dyDescent="0.2">
      <c r="B8" s="123"/>
      <c r="C8" s="212" t="s">
        <v>54</v>
      </c>
      <c r="D8" s="212" t="s">
        <v>54</v>
      </c>
      <c r="E8" s="212" t="s">
        <v>54</v>
      </c>
      <c r="F8" s="212" t="s">
        <v>54</v>
      </c>
      <c r="G8" s="124"/>
    </row>
    <row r="9" spans="1:7" ht="14.4" x14ac:dyDescent="0.3">
      <c r="B9" s="1070" t="s">
        <v>684</v>
      </c>
      <c r="C9" s="1112">
        <v>41244</v>
      </c>
      <c r="D9" s="1112">
        <v>41609</v>
      </c>
      <c r="E9" s="1112">
        <v>41974</v>
      </c>
      <c r="F9" s="1050" t="s">
        <v>185</v>
      </c>
      <c r="G9" s="1113"/>
    </row>
    <row r="10" spans="1:7" ht="9.75" customHeight="1" x14ac:dyDescent="0.2">
      <c r="B10" s="1099"/>
      <c r="C10" s="1112"/>
      <c r="D10" s="1112"/>
      <c r="E10" s="1112"/>
      <c r="F10" s="833" t="s">
        <v>61</v>
      </c>
      <c r="G10" s="236" t="s">
        <v>5</v>
      </c>
    </row>
    <row r="11" spans="1:7" x14ac:dyDescent="0.2">
      <c r="B11" s="727" t="s">
        <v>572</v>
      </c>
      <c r="C11" s="834"/>
      <c r="D11" s="834"/>
      <c r="E11" s="834"/>
      <c r="F11" s="834"/>
      <c r="G11" s="835"/>
    </row>
    <row r="12" spans="1:7" x14ac:dyDescent="0.2">
      <c r="A12" s="118"/>
      <c r="B12" s="657" t="s">
        <v>685</v>
      </c>
      <c r="C12" s="836">
        <v>1994.7809999999999</v>
      </c>
      <c r="D12" s="836">
        <v>1962.2059999999999</v>
      </c>
      <c r="E12" s="836">
        <v>1954.761</v>
      </c>
      <c r="F12" s="836">
        <v>-7.444</v>
      </c>
      <c r="G12" s="836">
        <v>-0.379</v>
      </c>
    </row>
    <row r="13" spans="1:7" x14ac:dyDescent="0.2">
      <c r="A13" s="118"/>
      <c r="B13" s="660" t="s">
        <v>686</v>
      </c>
      <c r="C13" s="837">
        <v>272.46699999999998</v>
      </c>
      <c r="D13" s="837">
        <v>305.08100000000002</v>
      </c>
      <c r="E13" s="837">
        <v>319.19600000000003</v>
      </c>
      <c r="F13" s="837">
        <v>14.115</v>
      </c>
      <c r="G13" s="837">
        <v>4.6269999999999998</v>
      </c>
    </row>
    <row r="14" spans="1:7" x14ac:dyDescent="0.2">
      <c r="B14" s="838" t="s">
        <v>687</v>
      </c>
      <c r="C14" s="836">
        <v>118.754</v>
      </c>
      <c r="D14" s="836">
        <v>110.48</v>
      </c>
      <c r="E14" s="836">
        <v>109.414</v>
      </c>
      <c r="F14" s="836">
        <v>-1.0660000000000001</v>
      </c>
      <c r="G14" s="836">
        <v>-0.96499999999999997</v>
      </c>
    </row>
    <row r="15" spans="1:7" x14ac:dyDescent="0.2">
      <c r="B15" s="660" t="s">
        <v>688</v>
      </c>
      <c r="C15" s="837">
        <v>1240.3810000000001</v>
      </c>
      <c r="D15" s="837">
        <v>1177.242</v>
      </c>
      <c r="E15" s="837">
        <v>1191.453</v>
      </c>
      <c r="F15" s="837">
        <v>14.211</v>
      </c>
      <c r="G15" s="837">
        <v>1.2070000000000001</v>
      </c>
    </row>
    <row r="16" spans="1:7" x14ac:dyDescent="0.2">
      <c r="B16" s="838" t="s">
        <v>689</v>
      </c>
      <c r="C16" s="836">
        <v>17.902999999999999</v>
      </c>
      <c r="D16" s="836">
        <v>13.276</v>
      </c>
      <c r="E16" s="836">
        <v>19.63</v>
      </c>
      <c r="F16" s="836">
        <v>6.3540000000000001</v>
      </c>
      <c r="G16" s="836">
        <v>47.863999999999997</v>
      </c>
    </row>
    <row r="17" spans="2:7" x14ac:dyDescent="0.2">
      <c r="B17" s="660" t="s">
        <v>690</v>
      </c>
      <c r="C17" s="837">
        <v>345.27600000000001</v>
      </c>
      <c r="D17" s="837">
        <v>356.12799999999999</v>
      </c>
      <c r="E17" s="837">
        <v>315.07</v>
      </c>
      <c r="F17" s="837">
        <v>-41.058999999999997</v>
      </c>
      <c r="G17" s="837">
        <v>-11.529</v>
      </c>
    </row>
    <row r="18" spans="2:7" x14ac:dyDescent="0.2">
      <c r="B18" s="657" t="s">
        <v>691</v>
      </c>
      <c r="C18" s="836">
        <v>2408.0909999999999</v>
      </c>
      <c r="D18" s="836">
        <v>2385.5810000000001</v>
      </c>
      <c r="E18" s="836">
        <v>2397.2130000000002</v>
      </c>
      <c r="F18" s="836">
        <v>11.632</v>
      </c>
      <c r="G18" s="836">
        <v>0.48799999999999999</v>
      </c>
    </row>
    <row r="19" spans="2:7" x14ac:dyDescent="0.2">
      <c r="B19" s="660" t="s">
        <v>692</v>
      </c>
      <c r="C19" s="837">
        <v>2117.607</v>
      </c>
      <c r="D19" s="837">
        <v>2121.0920000000001</v>
      </c>
      <c r="E19" s="837">
        <v>2128.8850000000002</v>
      </c>
      <c r="F19" s="837">
        <v>7.7930000000000001</v>
      </c>
      <c r="G19" s="837">
        <v>0.36699999999999999</v>
      </c>
    </row>
    <row r="20" spans="2:7" x14ac:dyDescent="0.2">
      <c r="B20" s="838" t="s">
        <v>693</v>
      </c>
      <c r="C20" s="836">
        <v>163.11600000000001</v>
      </c>
      <c r="D20" s="836">
        <v>134.82599999999999</v>
      </c>
      <c r="E20" s="836">
        <v>138.85</v>
      </c>
      <c r="F20" s="836">
        <v>4.024</v>
      </c>
      <c r="G20" s="836">
        <v>2.984</v>
      </c>
    </row>
    <row r="21" spans="2:7" x14ac:dyDescent="0.2">
      <c r="B21" s="660" t="s">
        <v>694</v>
      </c>
      <c r="C21" s="837">
        <v>0.45100000000000001</v>
      </c>
      <c r="D21" s="837">
        <v>0.245</v>
      </c>
      <c r="E21" s="837">
        <v>0.249</v>
      </c>
      <c r="F21" s="837">
        <v>4.0000000000000001E-3</v>
      </c>
      <c r="G21" s="837">
        <v>1.5920000000000001</v>
      </c>
    </row>
    <row r="22" spans="2:7" x14ac:dyDescent="0.2">
      <c r="B22" s="838" t="s">
        <v>695</v>
      </c>
      <c r="C22" s="836">
        <v>68.938000000000002</v>
      </c>
      <c r="D22" s="836">
        <v>69.415999999999997</v>
      </c>
      <c r="E22" s="836">
        <v>71.423000000000002</v>
      </c>
      <c r="F22" s="836">
        <v>2.0070000000000001</v>
      </c>
      <c r="G22" s="836">
        <v>2.8919999999999999</v>
      </c>
    </row>
    <row r="23" spans="2:7" x14ac:dyDescent="0.2">
      <c r="B23" s="660" t="s">
        <v>696</v>
      </c>
      <c r="C23" s="837">
        <v>42.415999999999997</v>
      </c>
      <c r="D23" s="837">
        <v>46.255000000000003</v>
      </c>
      <c r="E23" s="837">
        <v>44.569000000000003</v>
      </c>
      <c r="F23" s="837">
        <v>-1.6859999999999999</v>
      </c>
      <c r="G23" s="837">
        <v>-3.645</v>
      </c>
    </row>
    <row r="24" spans="2:7" x14ac:dyDescent="0.2">
      <c r="B24" s="838" t="s">
        <v>697</v>
      </c>
      <c r="C24" s="836">
        <v>15.564</v>
      </c>
      <c r="D24" s="836">
        <v>13.747</v>
      </c>
      <c r="E24" s="836">
        <v>13.236000000000001</v>
      </c>
      <c r="F24" s="836">
        <v>-0.51</v>
      </c>
      <c r="G24" s="836">
        <v>-3.714</v>
      </c>
    </row>
    <row r="25" spans="2:7" x14ac:dyDescent="0.2">
      <c r="B25" s="839" t="s">
        <v>698</v>
      </c>
      <c r="C25" s="837">
        <v>2176.1889999999999</v>
      </c>
      <c r="D25" s="837">
        <v>2195.7629999999999</v>
      </c>
      <c r="E25" s="837">
        <v>2585.192</v>
      </c>
      <c r="F25" s="837">
        <v>389.42899999999997</v>
      </c>
      <c r="G25" s="837">
        <v>17.734999999999999</v>
      </c>
    </row>
    <row r="26" spans="2:7" x14ac:dyDescent="0.2">
      <c r="B26" s="838" t="s">
        <v>699</v>
      </c>
      <c r="C26" s="836">
        <v>585.202</v>
      </c>
      <c r="D26" s="836">
        <v>603.51400000000001</v>
      </c>
      <c r="E26" s="836">
        <v>750.87599999999998</v>
      </c>
      <c r="F26" s="836">
        <v>147.36199999999999</v>
      </c>
      <c r="G26" s="836">
        <v>24.417000000000002</v>
      </c>
    </row>
    <row r="27" spans="2:7" x14ac:dyDescent="0.2">
      <c r="B27" s="660" t="s">
        <v>700</v>
      </c>
      <c r="C27" s="837">
        <v>502.38200000000001</v>
      </c>
      <c r="D27" s="837">
        <v>555.59199999999998</v>
      </c>
      <c r="E27" s="837">
        <v>708.09400000000005</v>
      </c>
      <c r="F27" s="837">
        <v>152.50200000000001</v>
      </c>
      <c r="G27" s="837">
        <v>27.449000000000002</v>
      </c>
    </row>
    <row r="28" spans="2:7" x14ac:dyDescent="0.2">
      <c r="B28" s="838" t="s">
        <v>701</v>
      </c>
      <c r="C28" s="836">
        <v>428.274</v>
      </c>
      <c r="D28" s="836">
        <v>416.03100000000001</v>
      </c>
      <c r="E28" s="836">
        <v>423.29700000000003</v>
      </c>
      <c r="F28" s="836">
        <v>7.266</v>
      </c>
      <c r="G28" s="836">
        <v>1.746</v>
      </c>
    </row>
    <row r="29" spans="2:7" x14ac:dyDescent="0.2">
      <c r="B29" s="660" t="s">
        <v>702</v>
      </c>
      <c r="C29" s="837">
        <v>1.5429999999999999</v>
      </c>
      <c r="D29" s="837">
        <v>1.4390000000000001</v>
      </c>
      <c r="E29" s="837">
        <v>1.3340000000000001</v>
      </c>
      <c r="F29" s="837">
        <v>-0.104</v>
      </c>
      <c r="G29" s="837">
        <v>-7.2619999999999996</v>
      </c>
    </row>
    <row r="30" spans="2:7" x14ac:dyDescent="0.2">
      <c r="B30" s="838" t="s">
        <v>703</v>
      </c>
      <c r="C30" s="836">
        <v>302.74299999999999</v>
      </c>
      <c r="D30" s="836">
        <v>294.572</v>
      </c>
      <c r="E30" s="836">
        <v>302.85700000000003</v>
      </c>
      <c r="F30" s="836">
        <v>8.2850000000000001</v>
      </c>
      <c r="G30" s="836">
        <v>2.8130000000000002</v>
      </c>
    </row>
    <row r="31" spans="2:7" x14ac:dyDescent="0.2">
      <c r="B31" s="660" t="s">
        <v>704</v>
      </c>
      <c r="C31" s="837">
        <v>356.04500000000002</v>
      </c>
      <c r="D31" s="837">
        <v>324.61399999999998</v>
      </c>
      <c r="E31" s="837">
        <v>398.733</v>
      </c>
      <c r="F31" s="837">
        <v>74.119</v>
      </c>
      <c r="G31" s="837">
        <v>22.832999999999998</v>
      </c>
    </row>
    <row r="32" spans="2:7" x14ac:dyDescent="0.2">
      <c r="B32" s="657" t="s">
        <v>705</v>
      </c>
      <c r="C32" s="836">
        <v>484.40699999999998</v>
      </c>
      <c r="D32" s="836">
        <v>445.72300000000001</v>
      </c>
      <c r="E32" s="836">
        <v>449.25700000000001</v>
      </c>
      <c r="F32" s="836">
        <v>3.5350000000000001</v>
      </c>
      <c r="G32" s="836">
        <v>0.79300000000000004</v>
      </c>
    </row>
    <row r="33" spans="2:7" x14ac:dyDescent="0.2">
      <c r="B33" s="660" t="s">
        <v>706</v>
      </c>
      <c r="C33" s="837">
        <v>39.298999999999999</v>
      </c>
      <c r="D33" s="837">
        <v>35.191000000000003</v>
      </c>
      <c r="E33" s="837">
        <v>34.145000000000003</v>
      </c>
      <c r="F33" s="837">
        <v>-1.0449999999999999</v>
      </c>
      <c r="G33" s="837">
        <v>-2.9710000000000001</v>
      </c>
    </row>
    <row r="34" spans="2:7" x14ac:dyDescent="0.2">
      <c r="B34" s="838" t="s">
        <v>707</v>
      </c>
      <c r="C34" s="836">
        <v>323.38900000000001</v>
      </c>
      <c r="D34" s="836">
        <v>290.54199999999997</v>
      </c>
      <c r="E34" s="836">
        <v>294.464</v>
      </c>
      <c r="F34" s="836">
        <v>3.9220000000000002</v>
      </c>
      <c r="G34" s="836">
        <v>1.35</v>
      </c>
    </row>
    <row r="35" spans="2:7" x14ac:dyDescent="0.2">
      <c r="B35" s="660" t="s">
        <v>708</v>
      </c>
      <c r="C35" s="837">
        <v>28.864999999999998</v>
      </c>
      <c r="D35" s="837">
        <v>29.324000000000002</v>
      </c>
      <c r="E35" s="837">
        <v>30.106999999999999</v>
      </c>
      <c r="F35" s="837">
        <v>0.78200000000000003</v>
      </c>
      <c r="G35" s="837">
        <v>2.6680000000000001</v>
      </c>
    </row>
    <row r="36" spans="2:7" x14ac:dyDescent="0.2">
      <c r="B36" s="838" t="s">
        <v>709</v>
      </c>
      <c r="C36" s="836">
        <v>89.444000000000003</v>
      </c>
      <c r="D36" s="836">
        <v>88.537999999999997</v>
      </c>
      <c r="E36" s="836">
        <v>88.5</v>
      </c>
      <c r="F36" s="836">
        <v>-3.6999999999999998E-2</v>
      </c>
      <c r="G36" s="836">
        <v>-4.2000000000000003E-2</v>
      </c>
    </row>
    <row r="37" spans="2:7" x14ac:dyDescent="0.2">
      <c r="B37" s="660" t="s">
        <v>710</v>
      </c>
      <c r="C37" s="837">
        <v>3.4089999999999998</v>
      </c>
      <c r="D37" s="837">
        <v>2.1280000000000001</v>
      </c>
      <c r="E37" s="837">
        <v>2.0419999999999998</v>
      </c>
      <c r="F37" s="837">
        <v>-8.6999999999999994E-2</v>
      </c>
      <c r="G37" s="837">
        <v>-4.07</v>
      </c>
    </row>
    <row r="38" spans="2:7" s="117" customFormat="1" x14ac:dyDescent="0.2">
      <c r="B38" s="657" t="s">
        <v>711</v>
      </c>
      <c r="C38" s="836">
        <v>1324.271</v>
      </c>
      <c r="D38" s="836">
        <v>970.48400000000004</v>
      </c>
      <c r="E38" s="836">
        <v>1078.704</v>
      </c>
      <c r="F38" s="836">
        <v>108.221</v>
      </c>
      <c r="G38" s="836">
        <v>11.151</v>
      </c>
    </row>
    <row r="39" spans="2:7" s="117" customFormat="1" x14ac:dyDescent="0.2">
      <c r="B39" s="840" t="s">
        <v>712</v>
      </c>
      <c r="C39" s="841">
        <v>8387.7389999999996</v>
      </c>
      <c r="D39" s="841">
        <v>7959.7569999999996</v>
      </c>
      <c r="E39" s="841">
        <v>8465.1280000000006</v>
      </c>
      <c r="F39" s="841">
        <v>505.37200000000001</v>
      </c>
      <c r="G39" s="841">
        <v>6.3490000000000002</v>
      </c>
    </row>
    <row r="40" spans="2:7" x14ac:dyDescent="0.2">
      <c r="B40" s="652" t="s">
        <v>773</v>
      </c>
    </row>
    <row r="41" spans="2:7" x14ac:dyDescent="0.2">
      <c r="B41" s="652" t="s">
        <v>774</v>
      </c>
    </row>
    <row r="43" spans="2:7" ht="14.4" x14ac:dyDescent="0.3">
      <c r="B43" s="1070" t="s">
        <v>684</v>
      </c>
      <c r="C43" s="1112">
        <v>41244</v>
      </c>
      <c r="D43" s="1112">
        <v>41609</v>
      </c>
      <c r="E43" s="1112">
        <v>41974</v>
      </c>
      <c r="F43" s="1050" t="s">
        <v>185</v>
      </c>
      <c r="G43" s="1113"/>
    </row>
    <row r="44" spans="2:7" ht="10.199999999999999" customHeight="1" x14ac:dyDescent="0.2">
      <c r="B44" s="1099"/>
      <c r="C44" s="1112"/>
      <c r="D44" s="1112"/>
      <c r="E44" s="1112"/>
      <c r="F44" s="833" t="s">
        <v>61</v>
      </c>
      <c r="G44" s="236" t="s">
        <v>5</v>
      </c>
    </row>
    <row r="45" spans="2:7" x14ac:dyDescent="0.2">
      <c r="B45" s="727" t="s">
        <v>590</v>
      </c>
      <c r="C45" s="842"/>
      <c r="D45" s="842"/>
      <c r="E45" s="842"/>
      <c r="F45" s="842"/>
      <c r="G45" s="843"/>
    </row>
    <row r="46" spans="2:7" s="117" customFormat="1" x14ac:dyDescent="0.2">
      <c r="B46" s="657" t="s">
        <v>685</v>
      </c>
      <c r="C46" s="844">
        <v>1678.2850000000001</v>
      </c>
      <c r="D46" s="844">
        <v>1538.3810000000001</v>
      </c>
      <c r="E46" s="844">
        <v>1540.5129999999999</v>
      </c>
      <c r="F46" s="844">
        <v>2.1309999999999998</v>
      </c>
      <c r="G46" s="844">
        <v>0.13900000000000001</v>
      </c>
    </row>
    <row r="47" spans="2:7" s="117" customFormat="1" ht="11.25" customHeight="1" x14ac:dyDescent="0.2">
      <c r="B47" s="660" t="s">
        <v>713</v>
      </c>
      <c r="C47" s="842">
        <v>3.8279999999999998</v>
      </c>
      <c r="D47" s="842">
        <v>6.3540000000000001</v>
      </c>
      <c r="E47" s="842">
        <v>7.6479999999999997</v>
      </c>
      <c r="F47" s="842">
        <v>1.294</v>
      </c>
      <c r="G47" s="842">
        <v>20.366</v>
      </c>
    </row>
    <row r="48" spans="2:7" x14ac:dyDescent="0.2">
      <c r="B48" s="838" t="s">
        <v>714</v>
      </c>
      <c r="C48" s="844">
        <v>92.715999999999994</v>
      </c>
      <c r="D48" s="844">
        <v>85.927999999999997</v>
      </c>
      <c r="E48" s="844">
        <v>98.643000000000001</v>
      </c>
      <c r="F48" s="844">
        <v>12.715999999999999</v>
      </c>
      <c r="G48" s="844">
        <v>14.798</v>
      </c>
    </row>
    <row r="49" spans="1:7" ht="19.95" customHeight="1" x14ac:dyDescent="0.2">
      <c r="A49" s="118"/>
      <c r="B49" s="660" t="s">
        <v>715</v>
      </c>
      <c r="C49" s="842">
        <v>1214.1199999999999</v>
      </c>
      <c r="D49" s="842">
        <v>1072.4290000000001</v>
      </c>
      <c r="E49" s="842">
        <v>1080.9349999999999</v>
      </c>
      <c r="F49" s="842">
        <v>8.5060000000000002</v>
      </c>
      <c r="G49" s="842">
        <v>0.79300000000000004</v>
      </c>
    </row>
    <row r="50" spans="1:7" x14ac:dyDescent="0.2">
      <c r="A50" s="118"/>
      <c r="B50" s="838" t="s">
        <v>716</v>
      </c>
      <c r="C50" s="844">
        <v>20.239999999999998</v>
      </c>
      <c r="D50" s="844">
        <v>13.768000000000001</v>
      </c>
      <c r="E50" s="844">
        <v>24.984999999999999</v>
      </c>
      <c r="F50" s="844">
        <v>11.217000000000001</v>
      </c>
      <c r="G50" s="844">
        <v>81.468999999999994</v>
      </c>
    </row>
    <row r="51" spans="1:7" x14ac:dyDescent="0.2">
      <c r="B51" s="660" t="s">
        <v>717</v>
      </c>
      <c r="C51" s="842">
        <v>347.38099999999997</v>
      </c>
      <c r="D51" s="842">
        <v>359.90300000000002</v>
      </c>
      <c r="E51" s="842">
        <v>328.30099999999999</v>
      </c>
      <c r="F51" s="842">
        <v>-31.600999999999999</v>
      </c>
      <c r="G51" s="842">
        <v>-8.7799999999999994</v>
      </c>
    </row>
    <row r="52" spans="1:7" x14ac:dyDescent="0.2">
      <c r="B52" s="657" t="s">
        <v>718</v>
      </c>
      <c r="C52" s="844">
        <v>2262.2040000000002</v>
      </c>
      <c r="D52" s="844">
        <v>2355.9830000000002</v>
      </c>
      <c r="E52" s="844">
        <v>2389.19</v>
      </c>
      <c r="F52" s="844">
        <v>33.207000000000001</v>
      </c>
      <c r="G52" s="844">
        <v>1.409</v>
      </c>
    </row>
    <row r="53" spans="1:7" x14ac:dyDescent="0.2">
      <c r="B53" s="660" t="s">
        <v>719</v>
      </c>
      <c r="C53" s="842">
        <v>369.82900000000001</v>
      </c>
      <c r="D53" s="842">
        <v>360.99900000000002</v>
      </c>
      <c r="E53" s="842">
        <v>280.983</v>
      </c>
      <c r="F53" s="842">
        <v>-80.015000000000001</v>
      </c>
      <c r="G53" s="842">
        <v>-22.164999999999999</v>
      </c>
    </row>
    <row r="54" spans="1:7" x14ac:dyDescent="0.2">
      <c r="B54" s="838" t="s">
        <v>716</v>
      </c>
      <c r="C54" s="844">
        <v>0.11700000000000001</v>
      </c>
      <c r="D54" s="844">
        <v>0.20899999999999999</v>
      </c>
      <c r="E54" s="844">
        <v>0.111</v>
      </c>
      <c r="F54" s="844">
        <v>-9.8000000000000004E-2</v>
      </c>
      <c r="G54" s="844">
        <v>-46.832000000000001</v>
      </c>
    </row>
    <row r="55" spans="1:7" x14ac:dyDescent="0.2">
      <c r="B55" s="660" t="s">
        <v>714</v>
      </c>
      <c r="C55" s="842">
        <v>633.66899999999998</v>
      </c>
      <c r="D55" s="842">
        <v>677.97699999999998</v>
      </c>
      <c r="E55" s="842">
        <v>754.06299999999999</v>
      </c>
      <c r="F55" s="842">
        <v>76.085999999999999</v>
      </c>
      <c r="G55" s="842">
        <v>11.223000000000001</v>
      </c>
    </row>
    <row r="56" spans="1:7" x14ac:dyDescent="0.2">
      <c r="B56" s="838" t="s">
        <v>720</v>
      </c>
      <c r="C56" s="844">
        <v>856.69399999999996</v>
      </c>
      <c r="D56" s="844">
        <v>883.17700000000002</v>
      </c>
      <c r="E56" s="844">
        <v>897.85500000000002</v>
      </c>
      <c r="F56" s="844">
        <v>14.678000000000001</v>
      </c>
      <c r="G56" s="844">
        <v>1.6619999999999999</v>
      </c>
    </row>
    <row r="57" spans="1:7" x14ac:dyDescent="0.2">
      <c r="B57" s="660" t="s">
        <v>721</v>
      </c>
      <c r="C57" s="842">
        <v>370.80399999999997</v>
      </c>
      <c r="D57" s="842">
        <v>401.012</v>
      </c>
      <c r="E57" s="842">
        <v>423.60599999999999</v>
      </c>
      <c r="F57" s="842">
        <v>22.594000000000001</v>
      </c>
      <c r="G57" s="842">
        <v>5.6340000000000003</v>
      </c>
    </row>
    <row r="58" spans="1:7" x14ac:dyDescent="0.2">
      <c r="B58" s="838" t="s">
        <v>722</v>
      </c>
      <c r="C58" s="844">
        <v>2.016</v>
      </c>
      <c r="D58" s="844">
        <v>1.8839999999999999</v>
      </c>
      <c r="E58" s="844">
        <v>1.732</v>
      </c>
      <c r="F58" s="844">
        <v>-0.151</v>
      </c>
      <c r="G58" s="844">
        <v>-8.0410000000000004</v>
      </c>
    </row>
    <row r="59" spans="1:7" x14ac:dyDescent="0.2">
      <c r="B59" s="660" t="s">
        <v>723</v>
      </c>
      <c r="C59" s="842">
        <v>29.074999999999999</v>
      </c>
      <c r="D59" s="842">
        <v>30.724</v>
      </c>
      <c r="E59" s="842">
        <v>30.838000000000001</v>
      </c>
      <c r="F59" s="842">
        <v>0.113</v>
      </c>
      <c r="G59" s="842">
        <v>0.36899999999999999</v>
      </c>
    </row>
    <row r="60" spans="1:7" x14ac:dyDescent="0.2">
      <c r="B60" s="657" t="s">
        <v>698</v>
      </c>
      <c r="C60" s="844">
        <v>2598.5149999999999</v>
      </c>
      <c r="D60" s="844">
        <v>2557.2460000000001</v>
      </c>
      <c r="E60" s="844">
        <v>2898.7930000000001</v>
      </c>
      <c r="F60" s="844">
        <v>341.54700000000003</v>
      </c>
      <c r="G60" s="844">
        <v>13.356</v>
      </c>
    </row>
    <row r="61" spans="1:7" x14ac:dyDescent="0.2">
      <c r="B61" s="660" t="s">
        <v>724</v>
      </c>
      <c r="C61" s="842">
        <v>638.00599999999997</v>
      </c>
      <c r="D61" s="842">
        <v>648.26900000000001</v>
      </c>
      <c r="E61" s="842">
        <v>766.12599999999998</v>
      </c>
      <c r="F61" s="842">
        <v>117.857</v>
      </c>
      <c r="G61" s="842">
        <v>18.18</v>
      </c>
    </row>
    <row r="62" spans="1:7" x14ac:dyDescent="0.2">
      <c r="B62" s="838" t="s">
        <v>725</v>
      </c>
      <c r="C62" s="844">
        <v>1267.8989999999999</v>
      </c>
      <c r="D62" s="844">
        <v>1216.222</v>
      </c>
      <c r="E62" s="844">
        <v>1234.97</v>
      </c>
      <c r="F62" s="844">
        <v>18.748000000000001</v>
      </c>
      <c r="G62" s="844">
        <v>1.5409999999999999</v>
      </c>
    </row>
    <row r="63" spans="1:7" x14ac:dyDescent="0.2">
      <c r="B63" s="660" t="s">
        <v>726</v>
      </c>
      <c r="C63" s="842">
        <v>650.654</v>
      </c>
      <c r="D63" s="842">
        <v>585.072</v>
      </c>
      <c r="E63" s="842">
        <v>595.50599999999997</v>
      </c>
      <c r="F63" s="842">
        <v>10.433999999999999</v>
      </c>
      <c r="G63" s="842">
        <v>1.7829999999999999</v>
      </c>
    </row>
    <row r="64" spans="1:7" x14ac:dyDescent="0.2">
      <c r="B64" s="838" t="s">
        <v>727</v>
      </c>
      <c r="C64" s="844">
        <v>529.74599999999998</v>
      </c>
      <c r="D64" s="844">
        <v>551.654</v>
      </c>
      <c r="E64" s="844">
        <v>561.06500000000005</v>
      </c>
      <c r="F64" s="844">
        <v>9.4109999999999996</v>
      </c>
      <c r="G64" s="844">
        <v>1.706</v>
      </c>
    </row>
    <row r="65" spans="2:7" x14ac:dyDescent="0.2">
      <c r="B65" s="660" t="s">
        <v>704</v>
      </c>
      <c r="C65" s="842">
        <v>692.60900000000004</v>
      </c>
      <c r="D65" s="842">
        <v>692.75400000000002</v>
      </c>
      <c r="E65" s="842">
        <v>897.697</v>
      </c>
      <c r="F65" s="842">
        <v>204.94300000000001</v>
      </c>
      <c r="G65" s="842">
        <v>29.584</v>
      </c>
    </row>
    <row r="66" spans="2:7" x14ac:dyDescent="0.2">
      <c r="B66" s="657" t="s">
        <v>728</v>
      </c>
      <c r="C66" s="844">
        <v>562.15599999999995</v>
      </c>
      <c r="D66" s="844">
        <v>530.99800000000005</v>
      </c>
      <c r="E66" s="844">
        <v>539.78200000000004</v>
      </c>
      <c r="F66" s="844">
        <v>8.7840000000000007</v>
      </c>
      <c r="G66" s="844">
        <v>1.6539999999999999</v>
      </c>
    </row>
    <row r="67" spans="2:7" ht="11.25" customHeight="1" x14ac:dyDescent="0.2">
      <c r="B67" s="660" t="s">
        <v>729</v>
      </c>
      <c r="C67" s="842">
        <v>6.5289999999999999</v>
      </c>
      <c r="D67" s="842">
        <v>6.4240000000000004</v>
      </c>
      <c r="E67" s="842">
        <v>6.0149999999999997</v>
      </c>
      <c r="F67" s="842">
        <v>-0.40899999999999997</v>
      </c>
      <c r="G67" s="842">
        <v>-6.3689999999999998</v>
      </c>
    </row>
    <row r="68" spans="2:7" ht="11.25" customHeight="1" x14ac:dyDescent="0.2">
      <c r="B68" s="838" t="s">
        <v>730</v>
      </c>
      <c r="C68" s="844">
        <v>80.28</v>
      </c>
      <c r="D68" s="844">
        <v>73.328999999999994</v>
      </c>
      <c r="E68" s="844">
        <v>64.921999999999997</v>
      </c>
      <c r="F68" s="844">
        <v>-8.407</v>
      </c>
      <c r="G68" s="844">
        <v>-11.465</v>
      </c>
    </row>
    <row r="69" spans="2:7" x14ac:dyDescent="0.2">
      <c r="B69" s="660" t="s">
        <v>731</v>
      </c>
      <c r="C69" s="842">
        <v>133.476</v>
      </c>
      <c r="D69" s="842">
        <v>122.746</v>
      </c>
      <c r="E69" s="842">
        <v>133.03100000000001</v>
      </c>
      <c r="F69" s="842">
        <v>10.284000000000001</v>
      </c>
      <c r="G69" s="842">
        <v>8.3789999999999996</v>
      </c>
    </row>
    <row r="70" spans="2:7" x14ac:dyDescent="0.2">
      <c r="B70" s="838" t="s">
        <v>732</v>
      </c>
      <c r="C70" s="844">
        <v>341.87099999999998</v>
      </c>
      <c r="D70" s="844">
        <v>328.49799999999999</v>
      </c>
      <c r="E70" s="844">
        <v>335.81400000000002</v>
      </c>
      <c r="F70" s="844">
        <v>7.3159999999999998</v>
      </c>
      <c r="G70" s="844">
        <v>2.2269999999999999</v>
      </c>
    </row>
    <row r="71" spans="2:7" ht="12" customHeight="1" x14ac:dyDescent="0.2">
      <c r="B71" s="839" t="s">
        <v>733</v>
      </c>
      <c r="C71" s="842">
        <v>38.073999999999998</v>
      </c>
      <c r="D71" s="842">
        <v>39.661999999999999</v>
      </c>
      <c r="E71" s="842">
        <v>53.287999999999997</v>
      </c>
      <c r="F71" s="842">
        <v>13.625999999999999</v>
      </c>
      <c r="G71" s="842">
        <v>34.354999999999997</v>
      </c>
    </row>
    <row r="72" spans="2:7" ht="12" customHeight="1" x14ac:dyDescent="0.2">
      <c r="B72" s="657" t="s">
        <v>711</v>
      </c>
      <c r="C72" s="844">
        <v>1248.5060000000001</v>
      </c>
      <c r="D72" s="844">
        <v>937.48699999999997</v>
      </c>
      <c r="E72" s="844">
        <v>1043.5619999999999</v>
      </c>
      <c r="F72" s="844">
        <v>106.07599999999999</v>
      </c>
      <c r="G72" s="844">
        <v>11.315</v>
      </c>
    </row>
    <row r="73" spans="2:7" x14ac:dyDescent="0.2">
      <c r="B73" s="840" t="s">
        <v>734</v>
      </c>
      <c r="C73" s="845">
        <v>8387.7389999999996</v>
      </c>
      <c r="D73" s="845">
        <v>7959.7569999999996</v>
      </c>
      <c r="E73" s="845">
        <v>8465.1280000000006</v>
      </c>
      <c r="F73" s="845">
        <v>505.37200000000001</v>
      </c>
      <c r="G73" s="845">
        <v>6.3490000000000002</v>
      </c>
    </row>
    <row r="74" spans="2:7" x14ac:dyDescent="0.2">
      <c r="B74" s="652" t="s">
        <v>773</v>
      </c>
    </row>
    <row r="75" spans="2:7" x14ac:dyDescent="0.2">
      <c r="B75" s="652" t="s">
        <v>774</v>
      </c>
    </row>
    <row r="76" spans="2:7" x14ac:dyDescent="0.2">
      <c r="B76" s="115"/>
      <c r="C76" s="115"/>
      <c r="D76" s="115"/>
      <c r="E76" s="115"/>
      <c r="F76" s="115"/>
    </row>
    <row r="77" spans="2:7" x14ac:dyDescent="0.2">
      <c r="B77" s="115"/>
      <c r="C77" s="115"/>
      <c r="D77" s="115"/>
      <c r="E77" s="115"/>
      <c r="F77" s="115"/>
    </row>
    <row r="78" spans="2:7" x14ac:dyDescent="0.2">
      <c r="B78" s="115"/>
      <c r="C78" s="115"/>
      <c r="D78" s="115"/>
      <c r="E78" s="115"/>
      <c r="F78" s="115"/>
    </row>
  </sheetData>
  <mergeCells count="11">
    <mergeCell ref="B1:G1"/>
    <mergeCell ref="B43:B44"/>
    <mergeCell ref="C43:C44"/>
    <mergeCell ref="D43:D44"/>
    <mergeCell ref="E43:E44"/>
    <mergeCell ref="F43:G43"/>
    <mergeCell ref="B9:B10"/>
    <mergeCell ref="C9:C10"/>
    <mergeCell ref="D9:D10"/>
    <mergeCell ref="E9:E10"/>
    <mergeCell ref="F9:G9"/>
  </mergeCells>
  <conditionalFormatting sqref="F12:F39">
    <cfRule type="dataBar" priority="1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{98B1A65A-5664-416F-9836-F69F41205595}</x14:id>
        </ext>
      </extLst>
    </cfRule>
  </conditionalFormatting>
  <conditionalFormatting sqref="G12:G39">
    <cfRule type="dataBar" priority="1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{37B16E31-ACDA-47B2-A531-EB51B11FF389}</x14:id>
        </ext>
      </extLst>
    </cfRule>
  </conditionalFormatting>
  <conditionalFormatting sqref="F46:F73">
    <cfRule type="dataBar" priority="8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{63D22983-C01E-4972-8277-C1B0A4488056}</x14:id>
        </ext>
      </extLst>
    </cfRule>
  </conditionalFormatting>
  <conditionalFormatting sqref="G46:G73">
    <cfRule type="dataBar" priority="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{981986F6-160F-4A55-AEFD-BC8768A18440}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65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8B1A65A-5664-416F-9836-F69F41205595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F12:F39</xm:sqref>
        </x14:conditionalFormatting>
        <x14:conditionalFormatting xmlns:xm="http://schemas.microsoft.com/office/excel/2006/main">
          <x14:cfRule type="dataBar" id="{37B16E31-ACDA-47B2-A531-EB51B11FF389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G12:G39</xm:sqref>
        </x14:conditionalFormatting>
        <x14:conditionalFormatting xmlns:xm="http://schemas.microsoft.com/office/excel/2006/main">
          <x14:cfRule type="dataBar" id="{63D22983-C01E-4972-8277-C1B0A448805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F46:F73</xm:sqref>
        </x14:conditionalFormatting>
        <x14:conditionalFormatting xmlns:xm="http://schemas.microsoft.com/office/excel/2006/main">
          <x14:cfRule type="dataBar" id="{981986F6-160F-4A55-AEFD-BC8768A18440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G46:G73</xm:sqref>
        </x14:conditionalFormatting>
      </x14:conditionalFormattings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6">
    <tabColor rgb="FF1F27D1"/>
    <pageSetUpPr fitToPage="1"/>
  </sheetPr>
  <dimension ref="A1:O56"/>
  <sheetViews>
    <sheetView showGridLines="0" zoomScale="70" zoomScaleNormal="70" workbookViewId="0"/>
  </sheetViews>
  <sheetFormatPr baseColWidth="10" defaultColWidth="11.44140625" defaultRowHeight="13.2" x14ac:dyDescent="0.25"/>
  <cols>
    <col min="1" max="1" width="7.44140625" style="8" customWidth="1"/>
    <col min="2" max="2" width="19" style="8" customWidth="1"/>
    <col min="3" max="7" width="9.5546875" style="8" bestFit="1" customWidth="1"/>
    <col min="8" max="8" width="9.33203125" style="8" bestFit="1" customWidth="1"/>
    <col min="9" max="9" width="9.109375" style="8" bestFit="1" customWidth="1"/>
    <col min="10" max="10" width="9.33203125" style="8" bestFit="1" customWidth="1"/>
    <col min="11" max="13" width="9" style="8" customWidth="1"/>
    <col min="14" max="16384" width="11.44140625" style="8"/>
  </cols>
  <sheetData>
    <row r="1" spans="1:15" ht="25.2" customHeight="1" thickBot="1" x14ac:dyDescent="0.3">
      <c r="A1" s="263" t="s">
        <v>242</v>
      </c>
      <c r="B1" s="1114" t="s">
        <v>335</v>
      </c>
      <c r="C1" s="1115"/>
      <c r="D1" s="1115"/>
      <c r="E1" s="1115"/>
      <c r="F1" s="1115"/>
      <c r="G1" s="1115"/>
      <c r="H1" s="1115"/>
      <c r="I1" s="1115"/>
      <c r="J1" s="1115"/>
      <c r="K1" s="1115"/>
      <c r="L1" s="1116"/>
    </row>
    <row r="3" spans="1:15" s="10" customFormat="1" ht="12.75" customHeight="1" x14ac:dyDescent="0.25">
      <c r="B3" s="8" t="s">
        <v>76</v>
      </c>
      <c r="C3" s="1046" t="s">
        <v>800</v>
      </c>
      <c r="D3" s="1046"/>
      <c r="E3" s="1046"/>
      <c r="F3" s="1046"/>
      <c r="G3" s="1046"/>
      <c r="H3" s="1046"/>
      <c r="I3" s="1046"/>
      <c r="J3" s="1046"/>
      <c r="K3" s="1046"/>
    </row>
    <row r="4" spans="1:15" s="10" customFormat="1" x14ac:dyDescent="0.25">
      <c r="B4" s="8"/>
      <c r="C4" s="8" t="s">
        <v>68</v>
      </c>
      <c r="D4" s="8"/>
      <c r="E4" s="8"/>
      <c r="F4" s="8"/>
      <c r="G4" s="8"/>
      <c r="H4" s="8"/>
    </row>
    <row r="5" spans="1:15" s="10" customFormat="1" x14ac:dyDescent="0.25">
      <c r="B5" s="8"/>
      <c r="C5" s="104" t="s">
        <v>798</v>
      </c>
      <c r="D5" s="8"/>
      <c r="E5" s="8"/>
      <c r="F5" s="8"/>
      <c r="G5" s="8"/>
      <c r="H5" s="8"/>
    </row>
    <row r="6" spans="1:15" s="10" customFormat="1" x14ac:dyDescent="0.25">
      <c r="B6" s="8" t="s">
        <v>79</v>
      </c>
      <c r="C6" s="8" t="s">
        <v>21</v>
      </c>
      <c r="D6" s="8"/>
      <c r="E6" s="8"/>
      <c r="F6" s="8"/>
      <c r="G6" s="8"/>
      <c r="H6" s="8"/>
    </row>
    <row r="7" spans="1:15" s="10" customFormat="1" x14ac:dyDescent="0.25">
      <c r="B7" s="8" t="s">
        <v>77</v>
      </c>
      <c r="C7" s="8" t="s">
        <v>19</v>
      </c>
      <c r="D7" s="8"/>
      <c r="E7" s="8"/>
      <c r="F7" s="8"/>
      <c r="G7" s="8"/>
      <c r="H7" s="8"/>
    </row>
    <row r="8" spans="1:15" s="21" customFormat="1" ht="15.6" x14ac:dyDescent="0.3"/>
    <row r="9" spans="1:15" x14ac:dyDescent="0.25">
      <c r="B9" s="4" t="s">
        <v>20</v>
      </c>
    </row>
    <row r="10" spans="1:15" s="1" customFormat="1" ht="15.75" customHeight="1" x14ac:dyDescent="0.2">
      <c r="B10" s="49" t="s">
        <v>3</v>
      </c>
      <c r="C10" s="74">
        <v>38717</v>
      </c>
      <c r="D10" s="74">
        <v>39082</v>
      </c>
      <c r="E10" s="75">
        <v>39447</v>
      </c>
      <c r="F10" s="75">
        <v>39783</v>
      </c>
      <c r="G10" s="75">
        <v>40178</v>
      </c>
      <c r="H10" s="75">
        <v>40543</v>
      </c>
      <c r="I10" s="75">
        <v>40908</v>
      </c>
      <c r="J10" s="75">
        <v>41274</v>
      </c>
      <c r="K10" s="75">
        <v>41639</v>
      </c>
      <c r="L10" s="75">
        <v>42004</v>
      </c>
    </row>
    <row r="11" spans="1:15" s="1" customFormat="1" ht="10.199999999999999" x14ac:dyDescent="0.2">
      <c r="B11" s="55" t="s">
        <v>123</v>
      </c>
      <c r="C11" s="76">
        <v>4754.2020000000002</v>
      </c>
      <c r="D11" s="76">
        <v>5434.607</v>
      </c>
      <c r="E11" s="76">
        <v>6371.99</v>
      </c>
      <c r="F11" s="76">
        <v>6844.3389999999999</v>
      </c>
      <c r="G11" s="76">
        <v>6860.3239999999996</v>
      </c>
      <c r="H11" s="76">
        <v>7204.643</v>
      </c>
      <c r="I11" s="76">
        <v>7893.0219999999999</v>
      </c>
      <c r="J11" s="76">
        <v>7540.1769999999997</v>
      </c>
      <c r="K11" s="76">
        <v>7441.2719999999999</v>
      </c>
      <c r="L11" s="76">
        <v>7904.38</v>
      </c>
    </row>
    <row r="12" spans="1:15" s="1" customFormat="1" ht="10.199999999999999" x14ac:dyDescent="0.2">
      <c r="B12" s="55" t="s">
        <v>21</v>
      </c>
      <c r="C12" s="76">
        <v>5275.0870000000004</v>
      </c>
      <c r="D12" s="76">
        <v>6040.6</v>
      </c>
      <c r="E12" s="76">
        <v>7060.9059999999999</v>
      </c>
      <c r="F12" s="76">
        <v>7662.3440000000001</v>
      </c>
      <c r="G12" s="76">
        <v>7508.0959999999995</v>
      </c>
      <c r="H12" s="76">
        <v>7831.7129999999997</v>
      </c>
      <c r="I12" s="76">
        <v>8348.9519999999993</v>
      </c>
      <c r="J12" s="76">
        <v>8390.1329999999998</v>
      </c>
      <c r="K12" s="76">
        <v>7959.7569999999996</v>
      </c>
      <c r="L12" s="76">
        <v>8445.759</v>
      </c>
    </row>
    <row r="13" spans="1:15" x14ac:dyDescent="0.25">
      <c r="C13" s="29"/>
      <c r="D13" s="29"/>
      <c r="E13" s="29"/>
      <c r="F13" s="29"/>
      <c r="G13" s="29"/>
      <c r="H13" s="29"/>
      <c r="I13" s="29"/>
      <c r="J13" s="29"/>
      <c r="M13" s="9"/>
      <c r="N13" s="9"/>
      <c r="O13" s="9"/>
    </row>
    <row r="30" spans="3:8" x14ac:dyDescent="0.25">
      <c r="C30" s="1117"/>
      <c r="D30" s="1117"/>
      <c r="E30" s="1117"/>
      <c r="F30" s="1117"/>
      <c r="G30" s="1117"/>
      <c r="H30" s="1117"/>
    </row>
    <row r="54" spans="2:9" x14ac:dyDescent="0.25">
      <c r="D54" s="1117"/>
      <c r="E54" s="1117"/>
      <c r="F54" s="1117"/>
      <c r="G54" s="1117"/>
      <c r="H54" s="1117"/>
      <c r="I54" s="1117"/>
    </row>
    <row r="55" spans="2:9" x14ac:dyDescent="0.25">
      <c r="B55" s="30"/>
    </row>
    <row r="56" spans="2:9" x14ac:dyDescent="0.25">
      <c r="C56" s="12"/>
    </row>
  </sheetData>
  <mergeCells count="4">
    <mergeCell ref="B1:L1"/>
    <mergeCell ref="C30:H30"/>
    <mergeCell ref="D54:I54"/>
    <mergeCell ref="C3:K3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96" orientation="landscape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0">
    <tabColor rgb="FF1F27D1"/>
    <pageSetUpPr fitToPage="1"/>
  </sheetPr>
  <dimension ref="A1:K32"/>
  <sheetViews>
    <sheetView showGridLines="0" zoomScale="85" zoomScaleNormal="85" workbookViewId="0"/>
  </sheetViews>
  <sheetFormatPr baseColWidth="10" defaultColWidth="11.44140625" defaultRowHeight="13.2" x14ac:dyDescent="0.25"/>
  <cols>
    <col min="1" max="1" width="7.44140625" style="10" customWidth="1"/>
    <col min="2" max="2" width="38.33203125" style="10" customWidth="1"/>
    <col min="3" max="3" width="8.5546875" style="10" customWidth="1"/>
    <col min="4" max="4" width="7.6640625" style="10" customWidth="1"/>
    <col min="5" max="5" width="9" style="10" bestFit="1" customWidth="1"/>
    <col min="6" max="6" width="7" style="10" customWidth="1"/>
    <col min="7" max="7" width="8.6640625" style="10" bestFit="1" customWidth="1"/>
    <col min="8" max="8" width="7.6640625" style="10" customWidth="1"/>
    <col min="9" max="9" width="8.33203125" style="10" customWidth="1"/>
    <col min="10" max="10" width="7.44140625" style="10" customWidth="1"/>
    <col min="11" max="11" width="8.88671875" style="10" customWidth="1"/>
    <col min="12" max="16384" width="11.44140625" style="10"/>
  </cols>
  <sheetData>
    <row r="1" spans="1:11" ht="25.2" customHeight="1" thickBot="1" x14ac:dyDescent="0.3">
      <c r="A1" s="263" t="s">
        <v>242</v>
      </c>
      <c r="B1" s="1118" t="s">
        <v>336</v>
      </c>
      <c r="C1" s="1119"/>
      <c r="D1" s="1119"/>
      <c r="E1" s="1119"/>
      <c r="F1" s="1119"/>
      <c r="G1" s="1119"/>
      <c r="H1" s="1119"/>
      <c r="I1" s="1119"/>
      <c r="J1" s="1119"/>
      <c r="K1" s="1120"/>
    </row>
    <row r="2" spans="1:11" x14ac:dyDescent="0.25">
      <c r="A2" s="263"/>
    </row>
    <row r="3" spans="1:11" ht="12.75" customHeight="1" x14ac:dyDescent="0.25">
      <c r="B3" s="8" t="s">
        <v>76</v>
      </c>
      <c r="C3" s="1046" t="s">
        <v>169</v>
      </c>
      <c r="D3" s="1046"/>
      <c r="E3" s="1046"/>
      <c r="F3" s="1046"/>
      <c r="G3" s="1046"/>
      <c r="H3" s="1046"/>
      <c r="I3" s="1046"/>
      <c r="J3" s="1046"/>
      <c r="K3" s="1046"/>
    </row>
    <row r="4" spans="1:11" x14ac:dyDescent="0.25">
      <c r="B4" s="8"/>
      <c r="C4" s="8" t="s">
        <v>68</v>
      </c>
      <c r="D4" s="8"/>
      <c r="E4" s="8"/>
      <c r="F4" s="8"/>
      <c r="G4" s="8"/>
      <c r="H4" s="8"/>
    </row>
    <row r="5" spans="1:11" x14ac:dyDescent="0.25">
      <c r="B5" s="8"/>
      <c r="C5" s="104" t="s">
        <v>798</v>
      </c>
      <c r="D5" s="8"/>
      <c r="E5" s="8"/>
      <c r="F5" s="8"/>
      <c r="G5" s="8"/>
      <c r="H5" s="8"/>
    </row>
    <row r="6" spans="1:11" x14ac:dyDescent="0.25">
      <c r="B6" s="8" t="s">
        <v>79</v>
      </c>
      <c r="C6" s="8" t="s">
        <v>69</v>
      </c>
      <c r="D6" s="8"/>
      <c r="E6" s="8"/>
      <c r="F6" s="8"/>
      <c r="G6" s="8"/>
      <c r="H6" s="8"/>
    </row>
    <row r="7" spans="1:11" x14ac:dyDescent="0.25">
      <c r="B7" s="8" t="s">
        <v>77</v>
      </c>
      <c r="C7" s="8" t="s">
        <v>19</v>
      </c>
      <c r="D7" s="8"/>
      <c r="E7" s="8"/>
      <c r="F7" s="8"/>
      <c r="G7" s="8"/>
      <c r="H7" s="8"/>
    </row>
    <row r="8" spans="1:11" s="21" customFormat="1" ht="15.6" x14ac:dyDescent="0.3"/>
    <row r="9" spans="1:11" s="22" customFormat="1" ht="15" customHeight="1" x14ac:dyDescent="0.3">
      <c r="B9" s="1121" t="s">
        <v>3</v>
      </c>
      <c r="C9" s="1122">
        <v>41609</v>
      </c>
      <c r="D9" s="1123"/>
      <c r="E9" s="1123"/>
      <c r="F9" s="1124"/>
      <c r="G9" s="1122">
        <v>41974</v>
      </c>
      <c r="H9" s="1123"/>
      <c r="I9" s="1123"/>
      <c r="J9" s="1124"/>
      <c r="K9" s="1125" t="s">
        <v>663</v>
      </c>
    </row>
    <row r="10" spans="1:11" s="23" customFormat="1" ht="18" customHeight="1" x14ac:dyDescent="0.2">
      <c r="B10" s="1121"/>
      <c r="C10" s="1070" t="s">
        <v>664</v>
      </c>
      <c r="D10" s="1070" t="s">
        <v>49</v>
      </c>
      <c r="E10" s="1048" t="s">
        <v>35</v>
      </c>
      <c r="F10" s="1070" t="s">
        <v>665</v>
      </c>
      <c r="G10" s="1125" t="s">
        <v>664</v>
      </c>
      <c r="H10" s="1125" t="s">
        <v>49</v>
      </c>
      <c r="I10" s="1070" t="s">
        <v>35</v>
      </c>
      <c r="J10" s="1070" t="s">
        <v>665</v>
      </c>
      <c r="K10" s="1125"/>
    </row>
    <row r="11" spans="1:11" s="23" customFormat="1" ht="24" customHeight="1" x14ac:dyDescent="0.2">
      <c r="B11" s="1121"/>
      <c r="C11" s="1071"/>
      <c r="D11" s="1071"/>
      <c r="E11" s="1126"/>
      <c r="F11" s="1071"/>
      <c r="G11" s="1125"/>
      <c r="H11" s="1125"/>
      <c r="I11" s="1071"/>
      <c r="J11" s="1127"/>
      <c r="K11" s="1125"/>
    </row>
    <row r="12" spans="1:11" s="23" customFormat="1" ht="13.5" customHeight="1" x14ac:dyDescent="0.2">
      <c r="B12" s="816" t="s">
        <v>666</v>
      </c>
      <c r="C12" s="771">
        <v>182.09800000000001</v>
      </c>
      <c r="D12" s="771">
        <v>110.755</v>
      </c>
      <c r="E12" s="771">
        <v>292.85300000000001</v>
      </c>
      <c r="F12" s="817">
        <v>14.149203599083753</v>
      </c>
      <c r="G12" s="771">
        <v>125.444</v>
      </c>
      <c r="H12" s="771">
        <v>96.02</v>
      </c>
      <c r="I12" s="771">
        <v>221.464</v>
      </c>
      <c r="J12" s="817">
        <v>10.678593918914357</v>
      </c>
      <c r="K12" s="818">
        <v>-24.377076553765882</v>
      </c>
    </row>
    <row r="13" spans="1:11" s="23" customFormat="1" ht="13.5" customHeight="1" x14ac:dyDescent="0.2">
      <c r="B13" s="819" t="s">
        <v>667</v>
      </c>
      <c r="C13" s="773">
        <v>0</v>
      </c>
      <c r="D13" s="773">
        <v>0</v>
      </c>
      <c r="E13" s="773">
        <v>0</v>
      </c>
      <c r="F13" s="820">
        <v>0</v>
      </c>
      <c r="G13" s="773">
        <v>2.3E-2</v>
      </c>
      <c r="H13" s="773">
        <v>0</v>
      </c>
      <c r="I13" s="773">
        <v>2.3E-2</v>
      </c>
      <c r="J13" s="820">
        <v>1.1090184415301369E-3</v>
      </c>
      <c r="K13" s="821" t="s">
        <v>352</v>
      </c>
    </row>
    <row r="14" spans="1:11" s="23" customFormat="1" ht="13.5" customHeight="1" x14ac:dyDescent="0.2">
      <c r="B14" s="822" t="s">
        <v>668</v>
      </c>
      <c r="C14" s="775">
        <v>539.14099999999996</v>
      </c>
      <c r="D14" s="775">
        <v>47.497999999999998</v>
      </c>
      <c r="E14" s="775">
        <v>586.63900000000001</v>
      </c>
      <c r="F14" s="823">
        <v>28.343485127906813</v>
      </c>
      <c r="G14" s="775">
        <v>582.54</v>
      </c>
      <c r="H14" s="775">
        <v>53.3</v>
      </c>
      <c r="I14" s="775">
        <v>635.84</v>
      </c>
      <c r="J14" s="823">
        <v>30.659055907066186</v>
      </c>
      <c r="K14" s="824">
        <v>8.3869296108850584</v>
      </c>
    </row>
    <row r="15" spans="1:11" s="23" customFormat="1" ht="13.5" customHeight="1" x14ac:dyDescent="0.2">
      <c r="B15" s="819" t="s">
        <v>669</v>
      </c>
      <c r="C15" s="773">
        <v>8.218</v>
      </c>
      <c r="D15" s="773">
        <v>0.875</v>
      </c>
      <c r="E15" s="773">
        <v>9.093</v>
      </c>
      <c r="F15" s="820">
        <v>0.43932863356861152</v>
      </c>
      <c r="G15" s="773">
        <v>8.2149999999999999</v>
      </c>
      <c r="H15" s="773">
        <v>0.80500000000000005</v>
      </c>
      <c r="I15" s="773">
        <v>9.02</v>
      </c>
      <c r="J15" s="820">
        <v>0.43492810185225367</v>
      </c>
      <c r="K15" s="825">
        <v>-0.8028153524689321</v>
      </c>
    </row>
    <row r="16" spans="1:11" s="23" customFormat="1" ht="13.5" customHeight="1" x14ac:dyDescent="0.2">
      <c r="B16" s="822" t="s">
        <v>670</v>
      </c>
      <c r="C16" s="775">
        <v>6.5810000000000004</v>
      </c>
      <c r="D16" s="775">
        <v>2.5790000000000002</v>
      </c>
      <c r="E16" s="775">
        <v>9.16</v>
      </c>
      <c r="F16" s="823">
        <v>0.44256574106328833</v>
      </c>
      <c r="G16" s="775">
        <v>4.8920000000000003</v>
      </c>
      <c r="H16" s="775">
        <v>2.9660000000000002</v>
      </c>
      <c r="I16" s="775">
        <v>7.8579999999999997</v>
      </c>
      <c r="J16" s="823">
        <v>0.37889856145842676</v>
      </c>
      <c r="K16" s="824">
        <v>-14.213973799126636</v>
      </c>
    </row>
    <row r="17" spans="2:11" s="23" customFormat="1" ht="13.5" customHeight="1" x14ac:dyDescent="0.2">
      <c r="B17" s="819" t="s">
        <v>671</v>
      </c>
      <c r="C17" s="773">
        <v>854.07299999999998</v>
      </c>
      <c r="D17" s="773">
        <v>14.039</v>
      </c>
      <c r="E17" s="773">
        <v>868.11199999999997</v>
      </c>
      <c r="F17" s="820">
        <v>41.942863603267838</v>
      </c>
      <c r="G17" s="773">
        <v>862.92200000000003</v>
      </c>
      <c r="H17" s="773">
        <v>14.622</v>
      </c>
      <c r="I17" s="773">
        <v>877.54399999999998</v>
      </c>
      <c r="J17" s="820">
        <v>42.313586054527065</v>
      </c>
      <c r="K17" s="825">
        <v>1.0864957517002414</v>
      </c>
    </row>
    <row r="18" spans="2:11" s="23" customFormat="1" ht="13.5" customHeight="1" x14ac:dyDescent="0.2">
      <c r="B18" s="826" t="s">
        <v>672</v>
      </c>
      <c r="C18" s="775">
        <v>172.464</v>
      </c>
      <c r="D18" s="775">
        <v>7.1890000000000001</v>
      </c>
      <c r="E18" s="775">
        <v>179.65299999999999</v>
      </c>
      <c r="F18" s="823">
        <v>8.6799413841968285</v>
      </c>
      <c r="G18" s="775">
        <v>169.876</v>
      </c>
      <c r="H18" s="775">
        <v>7.28</v>
      </c>
      <c r="I18" s="775">
        <v>177.15600000000001</v>
      </c>
      <c r="J18" s="823">
        <v>8.542142218596215</v>
      </c>
      <c r="K18" s="824">
        <v>-1.3899016437242906</v>
      </c>
    </row>
    <row r="19" spans="2:11" s="23" customFormat="1" ht="13.5" customHeight="1" x14ac:dyDescent="0.2">
      <c r="B19" s="827" t="s">
        <v>673</v>
      </c>
      <c r="C19" s="773">
        <v>263.21100000000001</v>
      </c>
      <c r="D19" s="773">
        <v>2.73</v>
      </c>
      <c r="E19" s="773">
        <v>265.94099999999997</v>
      </c>
      <c r="F19" s="820">
        <v>12.848949317042791</v>
      </c>
      <c r="G19" s="773">
        <v>260.02499999999998</v>
      </c>
      <c r="H19" s="773">
        <v>2.7519999999999998</v>
      </c>
      <c r="I19" s="773">
        <v>262.77699999999999</v>
      </c>
      <c r="J19" s="820">
        <v>12.670632130868034</v>
      </c>
      <c r="K19" s="825">
        <v>-1.1897375733715374</v>
      </c>
    </row>
    <row r="20" spans="2:11" s="23" customFormat="1" ht="13.5" customHeight="1" x14ac:dyDescent="0.2">
      <c r="B20" s="828" t="s">
        <v>674</v>
      </c>
      <c r="C20" s="775">
        <v>6.8869999999999996</v>
      </c>
      <c r="D20" s="775">
        <v>0.01</v>
      </c>
      <c r="E20" s="775">
        <v>6.8970000000000002</v>
      </c>
      <c r="F20" s="823">
        <v>0.3332288118027838</v>
      </c>
      <c r="G20" s="775">
        <v>6.7779999999999996</v>
      </c>
      <c r="H20" s="775">
        <v>0.01</v>
      </c>
      <c r="I20" s="775">
        <v>6.7880000000000003</v>
      </c>
      <c r="J20" s="823">
        <v>0.3273050948307204</v>
      </c>
      <c r="K20" s="824">
        <v>-1.5803972741771786</v>
      </c>
    </row>
    <row r="21" spans="2:11" s="23" customFormat="1" ht="13.5" customHeight="1" x14ac:dyDescent="0.2">
      <c r="B21" s="827" t="s">
        <v>675</v>
      </c>
      <c r="C21" s="773">
        <v>48.281999999999996</v>
      </c>
      <c r="D21" s="773">
        <v>1.6E-2</v>
      </c>
      <c r="E21" s="773">
        <v>48.298000000000002</v>
      </c>
      <c r="F21" s="820">
        <v>2.3335196683269324</v>
      </c>
      <c r="G21" s="773">
        <v>46.484000000000002</v>
      </c>
      <c r="H21" s="773">
        <v>1.4E-2</v>
      </c>
      <c r="I21" s="773">
        <v>46.497999999999998</v>
      </c>
      <c r="J21" s="820">
        <v>2.2420495432290566</v>
      </c>
      <c r="K21" s="825">
        <v>-3.7268623959584248</v>
      </c>
    </row>
    <row r="22" spans="2:11" s="23" customFormat="1" ht="13.5" customHeight="1" x14ac:dyDescent="0.2">
      <c r="B22" s="828" t="s">
        <v>676</v>
      </c>
      <c r="C22" s="775">
        <v>100.738</v>
      </c>
      <c r="D22" s="775">
        <v>0.20599999999999999</v>
      </c>
      <c r="E22" s="775">
        <v>100.944</v>
      </c>
      <c r="F22" s="823">
        <v>4.877113118547225</v>
      </c>
      <c r="G22" s="775">
        <v>101.86799999999999</v>
      </c>
      <c r="H22" s="775">
        <v>0.222</v>
      </c>
      <c r="I22" s="775">
        <v>102.09</v>
      </c>
      <c r="J22" s="823">
        <v>4.9225953346005076</v>
      </c>
      <c r="K22" s="824">
        <v>1.1352829291488349</v>
      </c>
    </row>
    <row r="23" spans="2:11" s="23" customFormat="1" ht="13.5" customHeight="1" x14ac:dyDescent="0.2">
      <c r="B23" s="827" t="s">
        <v>677</v>
      </c>
      <c r="C23" s="773">
        <v>231.09700000000001</v>
      </c>
      <c r="D23" s="773">
        <v>3.64</v>
      </c>
      <c r="E23" s="773">
        <v>234.73699999999999</v>
      </c>
      <c r="F23" s="820">
        <v>11.341326895193573</v>
      </c>
      <c r="G23" s="773">
        <v>247.10300000000001</v>
      </c>
      <c r="H23" s="773">
        <v>4.0960000000000001</v>
      </c>
      <c r="I23" s="773">
        <v>251.19900000000001</v>
      </c>
      <c r="J23" s="820">
        <v>12.112361891040385</v>
      </c>
      <c r="K23" s="825">
        <v>7.0129549240213516</v>
      </c>
    </row>
    <row r="24" spans="2:11" s="23" customFormat="1" ht="13.5" customHeight="1" x14ac:dyDescent="0.2">
      <c r="B24" s="828" t="s">
        <v>678</v>
      </c>
      <c r="C24" s="775">
        <v>22.995999999999999</v>
      </c>
      <c r="D24" s="775">
        <v>0.19600000000000001</v>
      </c>
      <c r="E24" s="775">
        <v>23.192</v>
      </c>
      <c r="F24" s="823">
        <v>1.120522343530544</v>
      </c>
      <c r="G24" s="775">
        <v>22.154</v>
      </c>
      <c r="H24" s="775">
        <v>0.184</v>
      </c>
      <c r="I24" s="775">
        <v>22.338000000000001</v>
      </c>
      <c r="J24" s="823">
        <v>1.0770979976913129</v>
      </c>
      <c r="K24" s="824">
        <v>-3.6823042428423594</v>
      </c>
    </row>
    <row r="25" spans="2:11" s="23" customFormat="1" ht="13.5" customHeight="1" x14ac:dyDescent="0.2">
      <c r="B25" s="827" t="s">
        <v>679</v>
      </c>
      <c r="C25" s="773">
        <v>8.34</v>
      </c>
      <c r="D25" s="773">
        <v>5.0999999999999997E-2</v>
      </c>
      <c r="E25" s="773">
        <v>8.391</v>
      </c>
      <c r="F25" s="820">
        <v>0.4054114774303551</v>
      </c>
      <c r="G25" s="773">
        <v>8.5519999999999996</v>
      </c>
      <c r="H25" s="773">
        <v>0.06</v>
      </c>
      <c r="I25" s="773">
        <v>8.6120000000000001</v>
      </c>
      <c r="J25" s="820">
        <v>0.41525507906337128</v>
      </c>
      <c r="K25" s="825">
        <v>2.6337742819687762</v>
      </c>
    </row>
    <row r="26" spans="2:11" s="23" customFormat="1" ht="13.5" customHeight="1" x14ac:dyDescent="0.2">
      <c r="B26" s="822" t="s">
        <v>680</v>
      </c>
      <c r="C26" s="775">
        <v>231.89599999999999</v>
      </c>
      <c r="D26" s="775">
        <v>58.177</v>
      </c>
      <c r="E26" s="775">
        <v>290.07299999999998</v>
      </c>
      <c r="F26" s="823">
        <v>14.01488779557328</v>
      </c>
      <c r="G26" s="775">
        <v>241.87</v>
      </c>
      <c r="H26" s="775">
        <v>65.468000000000004</v>
      </c>
      <c r="I26" s="775">
        <v>307.33800000000002</v>
      </c>
      <c r="J26" s="823">
        <v>14.819283034043011</v>
      </c>
      <c r="K26" s="824">
        <v>5.9519500263726721</v>
      </c>
    </row>
    <row r="27" spans="2:11" s="23" customFormat="1" ht="13.5" customHeight="1" x14ac:dyDescent="0.2">
      <c r="B27" s="819" t="s">
        <v>681</v>
      </c>
      <c r="C27" s="773">
        <v>1.8680000000000001</v>
      </c>
      <c r="D27" s="773">
        <v>2E-3</v>
      </c>
      <c r="E27" s="773">
        <v>1.87</v>
      </c>
      <c r="F27" s="820">
        <v>9.0349119627549046E-2</v>
      </c>
      <c r="G27" s="773">
        <v>1.7190000000000001</v>
      </c>
      <c r="H27" s="773">
        <v>2E-3</v>
      </c>
      <c r="I27" s="773">
        <v>1.7210000000000001</v>
      </c>
      <c r="J27" s="820">
        <v>8.2983510342320238E-2</v>
      </c>
      <c r="K27" s="825">
        <v>-7.9679144385026737</v>
      </c>
    </row>
    <row r="28" spans="2:11" s="23" customFormat="1" ht="13.5" customHeight="1" x14ac:dyDescent="0.2">
      <c r="B28" s="822" t="s">
        <v>682</v>
      </c>
      <c r="C28" s="775">
        <v>5.2229999999999999</v>
      </c>
      <c r="D28" s="775">
        <v>0.22900000000000001</v>
      </c>
      <c r="E28" s="775">
        <v>5.452</v>
      </c>
      <c r="F28" s="823">
        <v>0.26341358299967776</v>
      </c>
      <c r="G28" s="775">
        <v>6.2779999999999996</v>
      </c>
      <c r="H28" s="775">
        <v>0.52800000000000002</v>
      </c>
      <c r="I28" s="775">
        <v>6.806</v>
      </c>
      <c r="J28" s="823">
        <v>0.32817302230670048</v>
      </c>
      <c r="K28" s="824">
        <v>24.834922964049891</v>
      </c>
    </row>
    <row r="29" spans="2:11" s="23" customFormat="1" ht="13.5" customHeight="1" x14ac:dyDescent="0.2">
      <c r="B29" s="819" t="s">
        <v>683</v>
      </c>
      <c r="C29" s="773">
        <v>5.9589999999999996</v>
      </c>
      <c r="D29" s="773">
        <v>0.54</v>
      </c>
      <c r="E29" s="773">
        <v>6.4989999999999997</v>
      </c>
      <c r="F29" s="820">
        <v>0.3139994269836584</v>
      </c>
      <c r="G29" s="773">
        <v>5.6360000000000001</v>
      </c>
      <c r="H29" s="773">
        <v>0.65600000000000003</v>
      </c>
      <c r="I29" s="773">
        <v>6.2919999999999998</v>
      </c>
      <c r="J29" s="820">
        <v>0.30338887104815743</v>
      </c>
      <c r="K29" s="825">
        <v>-3.185105400830897</v>
      </c>
    </row>
    <row r="30" spans="2:11" s="24" customFormat="1" ht="13.5" customHeight="1" x14ac:dyDescent="0.2">
      <c r="B30" s="829" t="s">
        <v>35</v>
      </c>
      <c r="C30" s="830">
        <v>1835.056</v>
      </c>
      <c r="D30" s="830">
        <v>234.69300000000001</v>
      </c>
      <c r="E30" s="830">
        <v>2069.7489999999998</v>
      </c>
      <c r="F30" s="831">
        <v>100</v>
      </c>
      <c r="G30" s="830">
        <v>1839.54</v>
      </c>
      <c r="H30" s="830">
        <v>234.36600000000001</v>
      </c>
      <c r="I30" s="830">
        <v>2073.9059999999999</v>
      </c>
      <c r="J30" s="831">
        <v>100</v>
      </c>
      <c r="K30" s="832">
        <v>0.20084560978166918</v>
      </c>
    </row>
    <row r="31" spans="2:11" x14ac:dyDescent="0.25">
      <c r="B31" s="652" t="s">
        <v>787</v>
      </c>
      <c r="C31" s="787"/>
      <c r="D31" s="787"/>
      <c r="E31" s="787"/>
      <c r="F31" s="787"/>
      <c r="G31" s="787"/>
      <c r="H31" s="787"/>
      <c r="I31" s="787"/>
      <c r="J31" s="787"/>
      <c r="K31" s="787"/>
    </row>
    <row r="32" spans="2:11" x14ac:dyDescent="0.25">
      <c r="B32" s="652" t="s">
        <v>774</v>
      </c>
      <c r="C32" s="787"/>
      <c r="D32" s="787"/>
      <c r="E32" s="787"/>
      <c r="F32" s="787"/>
      <c r="G32" s="787"/>
      <c r="H32" s="787"/>
      <c r="I32" s="787"/>
      <c r="J32" s="787"/>
      <c r="K32" s="787"/>
    </row>
  </sheetData>
  <mergeCells count="14">
    <mergeCell ref="C3:K3"/>
    <mergeCell ref="B1:K1"/>
    <mergeCell ref="B9:B11"/>
    <mergeCell ref="C9:F9"/>
    <mergeCell ref="G9:J9"/>
    <mergeCell ref="K9:K11"/>
    <mergeCell ref="C10:C11"/>
    <mergeCell ref="D10:D11"/>
    <mergeCell ref="E10:E11"/>
    <mergeCell ref="F10:F11"/>
    <mergeCell ref="G10:G11"/>
    <mergeCell ref="H10:H11"/>
    <mergeCell ref="I10:I11"/>
    <mergeCell ref="J10:J11"/>
  </mergeCells>
  <conditionalFormatting sqref="K12:K30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{CDC6C217-4736-4F1D-BF85-768F2907E896}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DC6C217-4736-4F1D-BF85-768F2907E89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K12:K30</xm:sqref>
        </x14:conditionalFormatting>
      </x14:conditionalFormattings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9">
    <tabColor rgb="FF1F27D1"/>
    <pageSetUpPr fitToPage="1"/>
  </sheetPr>
  <dimension ref="A1:K41"/>
  <sheetViews>
    <sheetView showGridLines="0" zoomScale="85" zoomScaleNormal="85" workbookViewId="0"/>
  </sheetViews>
  <sheetFormatPr baseColWidth="10" defaultColWidth="11.44140625" defaultRowHeight="13.2" x14ac:dyDescent="0.25"/>
  <cols>
    <col min="1" max="1" width="7.44140625" style="10" customWidth="1"/>
    <col min="2" max="2" width="28.88671875" style="20" customWidth="1"/>
    <col min="3" max="3" width="10.33203125" style="10" customWidth="1"/>
    <col min="4" max="4" width="11.44140625" style="10" customWidth="1"/>
    <col min="5" max="5" width="9.33203125" style="10" customWidth="1"/>
    <col min="6" max="6" width="11.33203125" style="10" bestFit="1" customWidth="1"/>
    <col min="7" max="7" width="12" style="10" customWidth="1"/>
    <col min="8" max="8" width="9.44140625" style="10" customWidth="1"/>
    <col min="9" max="9" width="10.5546875" style="10" customWidth="1"/>
    <col min="10" max="10" width="9" style="10" bestFit="1" customWidth="1"/>
    <col min="11" max="11" width="13.109375" style="10" customWidth="1"/>
    <col min="12" max="16384" width="11.44140625" style="10"/>
  </cols>
  <sheetData>
    <row r="1" spans="1:11" ht="25.2" customHeight="1" thickBot="1" x14ac:dyDescent="0.3">
      <c r="A1" s="263" t="s">
        <v>242</v>
      </c>
      <c r="B1" s="1129" t="s">
        <v>264</v>
      </c>
      <c r="C1" s="1130"/>
      <c r="D1" s="1130"/>
      <c r="E1" s="1130"/>
      <c r="F1" s="1130"/>
      <c r="G1" s="1130"/>
      <c r="H1" s="1130"/>
      <c r="I1" s="1130"/>
      <c r="J1" s="1130"/>
      <c r="K1" s="1131"/>
    </row>
    <row r="2" spans="1:11" ht="18.75" customHeight="1" x14ac:dyDescent="0.25"/>
    <row r="3" spans="1:11" ht="12.75" customHeight="1" x14ac:dyDescent="0.25">
      <c r="B3" s="8" t="s">
        <v>76</v>
      </c>
      <c r="C3" s="1128" t="s">
        <v>168</v>
      </c>
      <c r="D3" s="1128"/>
      <c r="E3" s="1128"/>
      <c r="F3" s="1128"/>
      <c r="G3" s="1128"/>
      <c r="H3" s="1128"/>
      <c r="I3" s="1128"/>
      <c r="J3" s="1128"/>
      <c r="K3" s="1128"/>
    </row>
    <row r="4" spans="1:11" ht="13.8" x14ac:dyDescent="0.25">
      <c r="B4" s="12"/>
      <c r="C4" s="46" t="s">
        <v>163</v>
      </c>
      <c r="D4" s="8"/>
      <c r="E4" s="8"/>
      <c r="F4" s="8"/>
      <c r="G4" s="8"/>
      <c r="H4" s="8"/>
    </row>
    <row r="5" spans="1:11" x14ac:dyDescent="0.25">
      <c r="B5" s="8"/>
      <c r="C5" s="8" t="s">
        <v>68</v>
      </c>
      <c r="D5" s="8"/>
      <c r="E5" s="8"/>
      <c r="F5" s="8"/>
      <c r="G5" s="8"/>
      <c r="H5" s="8"/>
    </row>
    <row r="6" spans="1:11" x14ac:dyDescent="0.25">
      <c r="B6" s="8"/>
      <c r="C6" s="104" t="s">
        <v>798</v>
      </c>
      <c r="D6" s="8"/>
      <c r="E6" s="8"/>
      <c r="F6" s="8"/>
      <c r="G6" s="8"/>
      <c r="H6" s="8"/>
    </row>
    <row r="7" spans="1:11" x14ac:dyDescent="0.25">
      <c r="B7" s="8" t="s">
        <v>79</v>
      </c>
      <c r="C7" s="8" t="s">
        <v>69</v>
      </c>
      <c r="D7" s="8"/>
      <c r="E7" s="8"/>
      <c r="F7" s="8"/>
      <c r="G7" s="8"/>
      <c r="H7" s="8"/>
    </row>
    <row r="8" spans="1:11" x14ac:dyDescent="0.25">
      <c r="B8" s="8" t="s">
        <v>77</v>
      </c>
      <c r="C8" s="8" t="s">
        <v>19</v>
      </c>
      <c r="D8" s="8"/>
      <c r="E8" s="8"/>
      <c r="F8" s="8"/>
      <c r="G8" s="8"/>
      <c r="H8" s="8"/>
    </row>
    <row r="10" spans="1:11" x14ac:dyDescent="0.25">
      <c r="B10" s="20" t="s">
        <v>0</v>
      </c>
      <c r="C10" s="10" t="s">
        <v>90</v>
      </c>
    </row>
    <row r="12" spans="1:11" s="23" customFormat="1" ht="22.5" x14ac:dyDescent="0.2">
      <c r="B12" s="770" t="s">
        <v>3</v>
      </c>
      <c r="C12" s="768">
        <v>2012</v>
      </c>
      <c r="D12" s="768">
        <v>2013</v>
      </c>
      <c r="E12" s="768">
        <v>2014</v>
      </c>
      <c r="F12" s="770" t="s">
        <v>660</v>
      </c>
      <c r="G12" s="770" t="s">
        <v>661</v>
      </c>
      <c r="H12" s="787"/>
      <c r="I12" s="787"/>
      <c r="J12" s="787"/>
      <c r="K12" s="787"/>
    </row>
    <row r="13" spans="1:11" s="23" customFormat="1" ht="14.4" customHeight="1" x14ac:dyDescent="0.25">
      <c r="B13" s="790" t="s">
        <v>644</v>
      </c>
      <c r="C13" s="791">
        <v>1911.654</v>
      </c>
      <c r="D13" s="791">
        <v>1926.5239999999999</v>
      </c>
      <c r="E13" s="791">
        <v>1900.172</v>
      </c>
      <c r="F13" s="792">
        <v>-26.352</v>
      </c>
      <c r="G13" s="793">
        <v>-1.4E-2</v>
      </c>
      <c r="H13" s="787"/>
    </row>
    <row r="14" spans="1:11" s="23" customFormat="1" x14ac:dyDescent="0.25">
      <c r="B14" s="794" t="s">
        <v>62</v>
      </c>
      <c r="C14" s="795">
        <v>669.36599999999999</v>
      </c>
      <c r="D14" s="795">
        <v>659.84900000000005</v>
      </c>
      <c r="E14" s="796">
        <v>675.048</v>
      </c>
      <c r="F14" s="797">
        <v>15.199</v>
      </c>
      <c r="G14" s="798">
        <v>2.3E-2</v>
      </c>
      <c r="H14" s="787"/>
    </row>
    <row r="15" spans="1:11" s="23" customFormat="1" x14ac:dyDescent="0.25">
      <c r="B15" s="799" t="s">
        <v>119</v>
      </c>
      <c r="C15" s="800">
        <v>1044.3889999999999</v>
      </c>
      <c r="D15" s="800">
        <v>1068.4960000000001</v>
      </c>
      <c r="E15" s="800">
        <v>1032.136</v>
      </c>
      <c r="F15" s="801">
        <v>-36.36</v>
      </c>
      <c r="G15" s="802">
        <v>-3.4000000000000002E-2</v>
      </c>
      <c r="H15" s="787"/>
    </row>
    <row r="16" spans="1:11" s="23" customFormat="1" x14ac:dyDescent="0.25">
      <c r="B16" s="794" t="s">
        <v>63</v>
      </c>
      <c r="C16" s="795">
        <v>9.2119999999999997</v>
      </c>
      <c r="D16" s="795">
        <v>9.66</v>
      </c>
      <c r="E16" s="796">
        <v>8.6440000000000001</v>
      </c>
      <c r="F16" s="797">
        <v>-1.016</v>
      </c>
      <c r="G16" s="798">
        <v>-0.105</v>
      </c>
      <c r="H16" s="787"/>
    </row>
    <row r="17" spans="2:11" s="23" customFormat="1" x14ac:dyDescent="0.25">
      <c r="B17" s="799" t="s">
        <v>64</v>
      </c>
      <c r="C17" s="800">
        <v>188.68700000000001</v>
      </c>
      <c r="D17" s="800">
        <v>188.518</v>
      </c>
      <c r="E17" s="803">
        <v>184.34399999999999</v>
      </c>
      <c r="F17" s="804">
        <v>-4.1740000000000004</v>
      </c>
      <c r="G17" s="805">
        <v>-2.1999999999999999E-2</v>
      </c>
      <c r="H17" s="787"/>
    </row>
    <row r="18" spans="2:11" s="23" customFormat="1" ht="14.4" customHeight="1" x14ac:dyDescent="0.25">
      <c r="B18" s="806" t="s">
        <v>645</v>
      </c>
      <c r="C18" s="807">
        <v>202.11500000000001</v>
      </c>
      <c r="D18" s="807">
        <v>187.78700000000001</v>
      </c>
      <c r="E18" s="808">
        <v>193.458</v>
      </c>
      <c r="F18" s="809">
        <v>5.6710000000000003</v>
      </c>
      <c r="G18" s="810">
        <v>0.03</v>
      </c>
      <c r="H18" s="787"/>
    </row>
    <row r="19" spans="2:11" s="23" customFormat="1" ht="15" customHeight="1" x14ac:dyDescent="0.25">
      <c r="B19" s="811" t="s">
        <v>662</v>
      </c>
      <c r="C19" s="812">
        <v>2113.7689999999998</v>
      </c>
      <c r="D19" s="812">
        <v>2114.3110000000001</v>
      </c>
      <c r="E19" s="813">
        <v>2093.63</v>
      </c>
      <c r="F19" s="814">
        <v>-20.681000000000001</v>
      </c>
      <c r="G19" s="815">
        <v>-0.01</v>
      </c>
      <c r="H19" s="787"/>
    </row>
    <row r="20" spans="2:11" s="23" customFormat="1" ht="15" customHeight="1" x14ac:dyDescent="0.25">
      <c r="B20" s="652" t="s">
        <v>788</v>
      </c>
      <c r="C20" s="907"/>
      <c r="D20" s="907"/>
      <c r="E20" s="908"/>
      <c r="F20" s="909"/>
      <c r="G20" s="910"/>
      <c r="H20" s="787"/>
      <c r="I20" s="787"/>
      <c r="J20" s="787"/>
      <c r="K20" s="787"/>
    </row>
    <row r="21" spans="2:11" s="23" customFormat="1" ht="15" customHeight="1" x14ac:dyDescent="0.25">
      <c r="B21" s="652" t="s">
        <v>774</v>
      </c>
      <c r="C21" s="907"/>
      <c r="D21" s="907"/>
      <c r="E21" s="908"/>
      <c r="F21" s="909"/>
      <c r="G21" s="910"/>
      <c r="H21" s="787"/>
      <c r="I21" s="787"/>
      <c r="J21" s="787"/>
      <c r="K21" s="787"/>
    </row>
    <row r="22" spans="2:11" x14ac:dyDescent="0.25">
      <c r="B22" s="10"/>
    </row>
    <row r="23" spans="2:11" x14ac:dyDescent="0.25">
      <c r="B23" s="768" t="s">
        <v>106</v>
      </c>
      <c r="C23" s="1052" t="s">
        <v>644</v>
      </c>
      <c r="D23" s="1121"/>
      <c r="E23" s="1121"/>
      <c r="F23" s="1121"/>
      <c r="G23" s="1121"/>
      <c r="H23" s="1121"/>
      <c r="I23" s="1070" t="s">
        <v>645</v>
      </c>
      <c r="J23" s="1070" t="s">
        <v>35</v>
      </c>
      <c r="K23" s="1125" t="s">
        <v>646</v>
      </c>
    </row>
    <row r="24" spans="2:11" ht="20.399999999999999" customHeight="1" x14ac:dyDescent="0.25">
      <c r="B24" s="681">
        <v>42004</v>
      </c>
      <c r="C24" s="769" t="s">
        <v>62</v>
      </c>
      <c r="D24" s="770" t="s">
        <v>47</v>
      </c>
      <c r="E24" s="770" t="s">
        <v>48</v>
      </c>
      <c r="F24" s="770" t="s">
        <v>63</v>
      </c>
      <c r="G24" s="770" t="s">
        <v>64</v>
      </c>
      <c r="H24" s="770" t="s">
        <v>647</v>
      </c>
      <c r="I24" s="1071"/>
      <c r="J24" s="1071"/>
      <c r="K24" s="1125"/>
    </row>
    <row r="25" spans="2:11" ht="12.75" customHeight="1" x14ac:dyDescent="0.25">
      <c r="B25" s="640" t="s">
        <v>648</v>
      </c>
      <c r="C25" s="771">
        <v>11.569000000000001</v>
      </c>
      <c r="D25" s="771">
        <v>8.3000000000000004E-2</v>
      </c>
      <c r="E25" s="771">
        <v>4.0000000000000001E-3</v>
      </c>
      <c r="F25" s="771">
        <v>0</v>
      </c>
      <c r="G25" s="771">
        <v>3.754</v>
      </c>
      <c r="H25" s="771">
        <v>0.19700000000000001</v>
      </c>
      <c r="I25" s="771">
        <v>9.49</v>
      </c>
      <c r="J25" s="771">
        <v>25.097000000000001</v>
      </c>
      <c r="K25" s="772">
        <v>0.5</v>
      </c>
    </row>
    <row r="26" spans="2:11" ht="12.75" customHeight="1" x14ac:dyDescent="0.25">
      <c r="B26" s="643" t="s">
        <v>649</v>
      </c>
      <c r="C26" s="773">
        <v>3.4079999999999999</v>
      </c>
      <c r="D26" s="773">
        <v>2E-3</v>
      </c>
      <c r="E26" s="773">
        <v>0</v>
      </c>
      <c r="F26" s="773">
        <v>0</v>
      </c>
      <c r="G26" s="773">
        <v>0</v>
      </c>
      <c r="H26" s="773">
        <v>0</v>
      </c>
      <c r="I26" s="773">
        <v>28.684000000000001</v>
      </c>
      <c r="J26" s="773">
        <v>32.094000000000001</v>
      </c>
      <c r="K26" s="774">
        <v>-1.6</v>
      </c>
    </row>
    <row r="27" spans="2:11" ht="12.75" customHeight="1" x14ac:dyDescent="0.25">
      <c r="B27" s="646" t="s">
        <v>650</v>
      </c>
      <c r="C27" s="775">
        <v>104.333</v>
      </c>
      <c r="D27" s="775">
        <v>8.2780000000000005</v>
      </c>
      <c r="E27" s="775">
        <v>109.11</v>
      </c>
      <c r="F27" s="775">
        <v>3.1349999999999998</v>
      </c>
      <c r="G27" s="775">
        <v>6.3559999999999999</v>
      </c>
      <c r="H27" s="775">
        <v>0.499</v>
      </c>
      <c r="I27" s="775">
        <v>50.067</v>
      </c>
      <c r="J27" s="775">
        <v>281.77800000000002</v>
      </c>
      <c r="K27" s="776">
        <v>-2</v>
      </c>
    </row>
    <row r="28" spans="2:11" ht="12.75" customHeight="1" x14ac:dyDescent="0.25">
      <c r="B28" s="643" t="s">
        <v>651</v>
      </c>
      <c r="C28" s="773">
        <v>299.69400000000002</v>
      </c>
      <c r="D28" s="773">
        <v>30.593</v>
      </c>
      <c r="E28" s="773">
        <v>0</v>
      </c>
      <c r="F28" s="773">
        <v>0.53900000000000003</v>
      </c>
      <c r="G28" s="773">
        <v>157.07900000000001</v>
      </c>
      <c r="H28" s="773">
        <v>10.333</v>
      </c>
      <c r="I28" s="773">
        <v>53.500999999999998</v>
      </c>
      <c r="J28" s="773">
        <v>551.73900000000003</v>
      </c>
      <c r="K28" s="774">
        <v>0.9</v>
      </c>
    </row>
    <row r="29" spans="2:11" ht="12.75" customHeight="1" x14ac:dyDescent="0.25">
      <c r="B29" s="646" t="s">
        <v>652</v>
      </c>
      <c r="C29" s="775">
        <v>100.886</v>
      </c>
      <c r="D29" s="775">
        <v>85.76</v>
      </c>
      <c r="E29" s="775">
        <v>763.56</v>
      </c>
      <c r="F29" s="775">
        <v>0.122</v>
      </c>
      <c r="G29" s="775">
        <v>3.1859999999999999</v>
      </c>
      <c r="H29" s="775">
        <v>1.69</v>
      </c>
      <c r="I29" s="775">
        <v>20.721</v>
      </c>
      <c r="J29" s="775">
        <v>975.92499999999995</v>
      </c>
      <c r="K29" s="776">
        <v>-2.2999999999999998</v>
      </c>
    </row>
    <row r="30" spans="2:11" ht="12.75" customHeight="1" x14ac:dyDescent="0.25">
      <c r="B30" s="643" t="s">
        <v>653</v>
      </c>
      <c r="C30" s="773">
        <v>63.44</v>
      </c>
      <c r="D30" s="773">
        <v>0.96</v>
      </c>
      <c r="E30" s="773">
        <v>2.649</v>
      </c>
      <c r="F30" s="773">
        <v>1.2130000000000001</v>
      </c>
      <c r="G30" s="773">
        <v>9.2710000000000008</v>
      </c>
      <c r="H30" s="773">
        <v>0.39600000000000002</v>
      </c>
      <c r="I30" s="773">
        <v>19.728999999999999</v>
      </c>
      <c r="J30" s="773">
        <v>97.658000000000001</v>
      </c>
      <c r="K30" s="774">
        <v>4.5</v>
      </c>
    </row>
    <row r="31" spans="2:11" x14ac:dyDescent="0.25">
      <c r="B31" s="646" t="s">
        <v>654</v>
      </c>
      <c r="C31" s="775">
        <v>30.504000000000001</v>
      </c>
      <c r="D31" s="775">
        <v>1.524</v>
      </c>
      <c r="E31" s="775">
        <v>7.4939999999999998</v>
      </c>
      <c r="F31" s="775">
        <v>1.056</v>
      </c>
      <c r="G31" s="775">
        <v>1.6910000000000001</v>
      </c>
      <c r="H31" s="775">
        <v>0.70499999999999996</v>
      </c>
      <c r="I31" s="775">
        <v>8.6129999999999995</v>
      </c>
      <c r="J31" s="775">
        <v>51.587000000000003</v>
      </c>
      <c r="K31" s="776">
        <v>0.8</v>
      </c>
    </row>
    <row r="32" spans="2:11" ht="21" x14ac:dyDescent="0.25">
      <c r="B32" s="643" t="s">
        <v>655</v>
      </c>
      <c r="C32" s="773">
        <v>60.792000000000002</v>
      </c>
      <c r="D32" s="773">
        <v>2.5920000000000001</v>
      </c>
      <c r="E32" s="773">
        <v>5.08</v>
      </c>
      <c r="F32" s="773">
        <v>4.3999999999999997E-2</v>
      </c>
      <c r="G32" s="773">
        <v>3.0070000000000001</v>
      </c>
      <c r="H32" s="773">
        <v>0.622</v>
      </c>
      <c r="I32" s="773">
        <v>2.512</v>
      </c>
      <c r="J32" s="773">
        <v>74.649000000000001</v>
      </c>
      <c r="K32" s="774">
        <v>0</v>
      </c>
    </row>
    <row r="33" spans="2:11" x14ac:dyDescent="0.25">
      <c r="B33" s="646" t="s">
        <v>656</v>
      </c>
      <c r="C33" s="775">
        <v>0.42199999999999999</v>
      </c>
      <c r="D33" s="775">
        <v>4.0000000000000001E-3</v>
      </c>
      <c r="E33" s="775">
        <v>0</v>
      </c>
      <c r="F33" s="775">
        <v>2.5350000000000001</v>
      </c>
      <c r="G33" s="775">
        <v>0</v>
      </c>
      <c r="H33" s="775">
        <v>1E-3</v>
      </c>
      <c r="I33" s="775">
        <v>0.14099999999999999</v>
      </c>
      <c r="J33" s="775">
        <v>3.1030000000000002</v>
      </c>
      <c r="K33" s="776">
        <v>-33.4</v>
      </c>
    </row>
    <row r="34" spans="2:11" s="25" customFormat="1" ht="18.75" customHeight="1" x14ac:dyDescent="0.2">
      <c r="B34" s="777" t="s">
        <v>657</v>
      </c>
      <c r="C34" s="778">
        <v>675.048</v>
      </c>
      <c r="D34" s="778">
        <v>129.79599999999999</v>
      </c>
      <c r="E34" s="778">
        <v>887.89700000000005</v>
      </c>
      <c r="F34" s="778">
        <v>8.6440000000000001</v>
      </c>
      <c r="G34" s="778">
        <v>184.34399999999999</v>
      </c>
      <c r="H34" s="778">
        <v>14.443</v>
      </c>
      <c r="I34" s="778">
        <v>193.458</v>
      </c>
      <c r="J34" s="778">
        <v>2093.63</v>
      </c>
      <c r="K34" s="779">
        <v>-1</v>
      </c>
    </row>
    <row r="35" spans="2:11" s="26" customFormat="1" ht="33" customHeight="1" x14ac:dyDescent="0.3">
      <c r="B35" s="780" t="s">
        <v>658</v>
      </c>
      <c r="C35" s="781">
        <v>32.200000000000003</v>
      </c>
      <c r="D35" s="781">
        <v>6.2</v>
      </c>
      <c r="E35" s="781">
        <v>42.4</v>
      </c>
      <c r="F35" s="781">
        <v>0.4</v>
      </c>
      <c r="G35" s="781">
        <v>8.8000000000000007</v>
      </c>
      <c r="H35" s="781">
        <v>0.7</v>
      </c>
      <c r="I35" s="781">
        <v>9.1999999999999993</v>
      </c>
      <c r="J35" s="781">
        <v>100</v>
      </c>
      <c r="K35" s="782"/>
    </row>
    <row r="36" spans="2:11" s="23" customFormat="1" ht="15" customHeight="1" x14ac:dyDescent="0.2">
      <c r="B36" s="663" t="s">
        <v>659</v>
      </c>
      <c r="C36" s="783">
        <v>2.2999999999999998</v>
      </c>
      <c r="D36" s="783">
        <v>-3.1</v>
      </c>
      <c r="E36" s="783">
        <v>-3.4</v>
      </c>
      <c r="F36" s="783">
        <v>-10.5</v>
      </c>
      <c r="G36" s="783">
        <v>-2.2000000000000002</v>
      </c>
      <c r="H36" s="783">
        <v>-7.4</v>
      </c>
      <c r="I36" s="783">
        <v>3</v>
      </c>
      <c r="J36" s="783">
        <v>-1</v>
      </c>
      <c r="K36" s="784"/>
    </row>
    <row r="37" spans="2:11" s="23" customFormat="1" ht="15" customHeight="1" x14ac:dyDescent="0.25">
      <c r="B37" s="785" t="s">
        <v>789</v>
      </c>
      <c r="C37" s="786"/>
      <c r="D37" s="786"/>
      <c r="E37" s="787"/>
      <c r="F37" s="787"/>
      <c r="G37" s="787"/>
      <c r="H37" s="787"/>
      <c r="I37" s="787"/>
      <c r="J37" s="787"/>
      <c r="K37" s="787"/>
    </row>
    <row r="38" spans="2:11" s="23" customFormat="1" ht="15" customHeight="1" x14ac:dyDescent="0.25">
      <c r="B38" s="652" t="s">
        <v>788</v>
      </c>
      <c r="C38" s="787"/>
      <c r="D38" s="787"/>
      <c r="E38" s="787"/>
      <c r="F38" s="787"/>
      <c r="G38" s="787"/>
      <c r="H38" s="787"/>
      <c r="I38" s="787"/>
      <c r="J38" s="788"/>
      <c r="K38" s="787"/>
    </row>
    <row r="39" spans="2:11" s="23" customFormat="1" ht="15" customHeight="1" x14ac:dyDescent="0.25">
      <c r="B39" s="652" t="s">
        <v>774</v>
      </c>
      <c r="C39" s="787"/>
      <c r="D39" s="787"/>
      <c r="E39" s="787"/>
      <c r="F39" s="787"/>
      <c r="G39" s="787"/>
      <c r="H39" s="789"/>
      <c r="I39" s="787"/>
      <c r="J39" s="787"/>
      <c r="K39" s="787"/>
    </row>
    <row r="40" spans="2:11" x14ac:dyDescent="0.25">
      <c r="B40" s="10"/>
    </row>
    <row r="41" spans="2:11" x14ac:dyDescent="0.25">
      <c r="B41" s="10"/>
    </row>
  </sheetData>
  <mergeCells count="6">
    <mergeCell ref="C3:K3"/>
    <mergeCell ref="B1:K1"/>
    <mergeCell ref="C23:H23"/>
    <mergeCell ref="I23:I24"/>
    <mergeCell ref="J23:J24"/>
    <mergeCell ref="K23:K24"/>
  </mergeCells>
  <conditionalFormatting sqref="F14:F17">
    <cfRule type="dataBar" priority="8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{E75BF81D-C60C-4B7A-B0F9-E07A81864D88}</x14:id>
        </ext>
      </extLst>
    </cfRule>
  </conditionalFormatting>
  <conditionalFormatting sqref="F13:F21">
    <cfRule type="dataBar" priority="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{D781C6CF-0492-4DA8-8599-6BB9213DB4E7}</x14:id>
        </ext>
      </extLst>
    </cfRule>
  </conditionalFormatting>
  <conditionalFormatting sqref="G13:G21">
    <cfRule type="dataBar" priority="6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{097BABA1-0FBC-4F92-8300-7FBB1670A276}</x14:id>
        </ext>
      </extLst>
    </cfRule>
  </conditionalFormatting>
  <conditionalFormatting sqref="K25:K34">
    <cfRule type="dataBar" priority="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{8359B6EC-79F6-4BA1-96A5-613279402EE5}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75BF81D-C60C-4B7A-B0F9-E07A81864D88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F14:F17</xm:sqref>
        </x14:conditionalFormatting>
        <x14:conditionalFormatting xmlns:xm="http://schemas.microsoft.com/office/excel/2006/main">
          <x14:cfRule type="dataBar" id="{D781C6CF-0492-4DA8-8599-6BB9213DB4E7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F13:F21</xm:sqref>
        </x14:conditionalFormatting>
        <x14:conditionalFormatting xmlns:xm="http://schemas.microsoft.com/office/excel/2006/main">
          <x14:cfRule type="dataBar" id="{097BABA1-0FBC-4F92-8300-7FBB1670A27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G13:G21</xm:sqref>
        </x14:conditionalFormatting>
        <x14:conditionalFormatting xmlns:xm="http://schemas.microsoft.com/office/excel/2006/main">
          <x14:cfRule type="dataBar" id="{8359B6EC-79F6-4BA1-96A5-613279402EE5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K25:K34</xm:sqref>
        </x14:conditionalFormatting>
      </x14:conditionalFormattings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8">
    <tabColor rgb="FF1F27D1"/>
    <pageSetUpPr fitToPage="1"/>
  </sheetPr>
  <dimension ref="A1:G39"/>
  <sheetViews>
    <sheetView showGridLines="0" zoomScale="85" zoomScaleNormal="85" workbookViewId="0"/>
  </sheetViews>
  <sheetFormatPr baseColWidth="10" defaultColWidth="11.44140625" defaultRowHeight="13.2" x14ac:dyDescent="0.25"/>
  <cols>
    <col min="1" max="1" width="7.44140625" style="10" customWidth="1"/>
    <col min="2" max="2" width="36.5546875" style="10" customWidth="1"/>
    <col min="3" max="3" width="9.88671875" style="10" customWidth="1"/>
    <col min="4" max="5" width="11.6640625" style="10" customWidth="1"/>
    <col min="6" max="7" width="11.44140625" style="10" customWidth="1"/>
    <col min="8" max="16384" width="11.44140625" style="10"/>
  </cols>
  <sheetData>
    <row r="1" spans="1:7" ht="25.2" customHeight="1" thickBot="1" x14ac:dyDescent="0.3">
      <c r="A1" s="263" t="s">
        <v>242</v>
      </c>
      <c r="B1" s="1118" t="s">
        <v>265</v>
      </c>
      <c r="C1" s="1119"/>
      <c r="D1" s="1119"/>
      <c r="E1" s="1119"/>
      <c r="F1" s="1119"/>
      <c r="G1" s="1120"/>
    </row>
    <row r="2" spans="1:7" x14ac:dyDescent="0.25">
      <c r="A2" s="263"/>
    </row>
    <row r="3" spans="1:7" x14ac:dyDescent="0.25">
      <c r="B3" s="8" t="s">
        <v>76</v>
      </c>
      <c r="C3" s="1046" t="s">
        <v>167</v>
      </c>
      <c r="D3" s="1046"/>
      <c r="E3" s="1046"/>
      <c r="F3" s="1046"/>
      <c r="G3" s="1046"/>
    </row>
    <row r="4" spans="1:7" ht="13.8" x14ac:dyDescent="0.25">
      <c r="B4" s="12"/>
      <c r="C4" s="46" t="s">
        <v>163</v>
      </c>
    </row>
    <row r="5" spans="1:7" x14ac:dyDescent="0.25">
      <c r="B5" s="12"/>
      <c r="C5" s="104" t="s">
        <v>798</v>
      </c>
    </row>
    <row r="6" spans="1:7" x14ac:dyDescent="0.25">
      <c r="B6" s="8" t="s">
        <v>79</v>
      </c>
      <c r="C6" s="8" t="s">
        <v>70</v>
      </c>
    </row>
    <row r="7" spans="1:7" x14ac:dyDescent="0.25">
      <c r="B7" s="8" t="s">
        <v>77</v>
      </c>
      <c r="C7" s="8" t="s">
        <v>19</v>
      </c>
    </row>
    <row r="9" spans="1:7" ht="15" customHeight="1" x14ac:dyDescent="0.25">
      <c r="B9" s="1135" t="s">
        <v>106</v>
      </c>
      <c r="C9" s="1112">
        <v>41244</v>
      </c>
      <c r="D9" s="1112">
        <v>41609</v>
      </c>
      <c r="E9" s="1112">
        <v>41974</v>
      </c>
      <c r="F9" s="1136" t="s">
        <v>185</v>
      </c>
      <c r="G9" s="1137"/>
    </row>
    <row r="10" spans="1:7" ht="15" customHeight="1" x14ac:dyDescent="0.25">
      <c r="B10" s="1135"/>
      <c r="C10" s="1112"/>
      <c r="D10" s="1112"/>
      <c r="E10" s="1112"/>
      <c r="F10" s="742" t="s">
        <v>61</v>
      </c>
      <c r="G10" s="742" t="s">
        <v>5</v>
      </c>
    </row>
    <row r="11" spans="1:7" ht="12.75" customHeight="1" x14ac:dyDescent="0.25">
      <c r="B11" s="1132" t="s">
        <v>625</v>
      </c>
      <c r="C11" s="1133"/>
      <c r="D11" s="1133"/>
      <c r="E11" s="1133"/>
      <c r="F11" s="1133"/>
      <c r="G11" s="1134"/>
    </row>
    <row r="12" spans="1:7" ht="12.75" customHeight="1" x14ac:dyDescent="0.25">
      <c r="B12" s="743" t="s">
        <v>626</v>
      </c>
      <c r="C12" s="744"/>
      <c r="D12" s="744"/>
      <c r="E12" s="744"/>
      <c r="F12" s="744"/>
      <c r="G12" s="745"/>
    </row>
    <row r="13" spans="1:7" ht="12.75" customHeight="1" x14ac:dyDescent="0.25">
      <c r="B13" s="746" t="s">
        <v>627</v>
      </c>
      <c r="C13" s="747">
        <v>152.517</v>
      </c>
      <c r="D13" s="747">
        <v>152.09399999999999</v>
      </c>
      <c r="E13" s="747">
        <v>164.83699999999999</v>
      </c>
      <c r="F13" s="748">
        <v>12.744</v>
      </c>
      <c r="G13" s="749">
        <v>8.4000000000000005E-2</v>
      </c>
    </row>
    <row r="14" spans="1:7" ht="12.75" customHeight="1" x14ac:dyDescent="0.25">
      <c r="B14" s="750" t="s">
        <v>628</v>
      </c>
      <c r="C14" s="751">
        <v>727.75300000000004</v>
      </c>
      <c r="D14" s="751">
        <v>718.61199999999997</v>
      </c>
      <c r="E14" s="751">
        <v>728.85500000000002</v>
      </c>
      <c r="F14" s="752">
        <v>10.243</v>
      </c>
      <c r="G14" s="753">
        <v>1.4E-2</v>
      </c>
    </row>
    <row r="15" spans="1:7" ht="12.75" customHeight="1" x14ac:dyDescent="0.25">
      <c r="B15" s="754" t="s">
        <v>629</v>
      </c>
      <c r="C15" s="747"/>
      <c r="D15" s="747"/>
      <c r="E15" s="747"/>
      <c r="F15" s="748"/>
      <c r="G15" s="749"/>
    </row>
    <row r="16" spans="1:7" ht="12.75" customHeight="1" x14ac:dyDescent="0.25">
      <c r="B16" s="755" t="s">
        <v>627</v>
      </c>
      <c r="C16" s="751">
        <v>420.59399999999999</v>
      </c>
      <c r="D16" s="751">
        <v>480.89299999999997</v>
      </c>
      <c r="E16" s="751">
        <v>436.21499999999997</v>
      </c>
      <c r="F16" s="752">
        <v>-44.677999999999997</v>
      </c>
      <c r="G16" s="753">
        <v>-9.2999999999999999E-2</v>
      </c>
    </row>
    <row r="17" spans="2:7" ht="12.75" customHeight="1" x14ac:dyDescent="0.25">
      <c r="B17" s="756" t="s">
        <v>628</v>
      </c>
      <c r="C17" s="747">
        <v>63.311</v>
      </c>
      <c r="D17" s="747">
        <v>48.481000000000002</v>
      </c>
      <c r="E17" s="747">
        <v>54.344000000000001</v>
      </c>
      <c r="F17" s="748">
        <v>5.8639999999999999</v>
      </c>
      <c r="G17" s="749">
        <v>0.121</v>
      </c>
    </row>
    <row r="18" spans="2:7" ht="12.75" customHeight="1" x14ac:dyDescent="0.25">
      <c r="B18" s="757" t="s">
        <v>630</v>
      </c>
      <c r="C18" s="758"/>
      <c r="D18" s="758"/>
      <c r="E18" s="758"/>
      <c r="F18" s="752"/>
      <c r="G18" s="753"/>
    </row>
    <row r="19" spans="2:7" ht="12.75" customHeight="1" x14ac:dyDescent="0.25">
      <c r="B19" s="754" t="s">
        <v>631</v>
      </c>
      <c r="C19" s="747">
        <v>0</v>
      </c>
      <c r="D19" s="747">
        <v>0</v>
      </c>
      <c r="E19" s="747">
        <v>0</v>
      </c>
      <c r="F19" s="748">
        <v>0</v>
      </c>
      <c r="G19" s="749">
        <v>0</v>
      </c>
    </row>
    <row r="20" spans="2:7" ht="12.75" customHeight="1" x14ac:dyDescent="0.25">
      <c r="B20" s="755" t="s">
        <v>627</v>
      </c>
      <c r="C20" s="751">
        <v>355.69</v>
      </c>
      <c r="D20" s="751">
        <v>437.87299999999999</v>
      </c>
      <c r="E20" s="751">
        <v>447.90899999999999</v>
      </c>
      <c r="F20" s="752">
        <v>10.036</v>
      </c>
      <c r="G20" s="753">
        <v>2.3E-2</v>
      </c>
    </row>
    <row r="21" spans="2:7" ht="12.75" customHeight="1" x14ac:dyDescent="0.25">
      <c r="B21" s="756" t="s">
        <v>628</v>
      </c>
      <c r="C21" s="747">
        <v>678.99300000000005</v>
      </c>
      <c r="D21" s="747">
        <v>677.98699999999997</v>
      </c>
      <c r="E21" s="747">
        <v>760.32600000000002</v>
      </c>
      <c r="F21" s="748">
        <v>82.338999999999999</v>
      </c>
      <c r="G21" s="749">
        <v>0.121</v>
      </c>
    </row>
    <row r="22" spans="2:7" ht="12.75" customHeight="1" x14ac:dyDescent="0.25">
      <c r="B22" s="743" t="s">
        <v>629</v>
      </c>
      <c r="C22" s="751">
        <v>0</v>
      </c>
      <c r="D22" s="751">
        <v>0</v>
      </c>
      <c r="E22" s="751">
        <v>0</v>
      </c>
      <c r="F22" s="752">
        <v>0</v>
      </c>
      <c r="G22" s="753">
        <v>0</v>
      </c>
    </row>
    <row r="23" spans="2:7" ht="12.75" customHeight="1" x14ac:dyDescent="0.25">
      <c r="B23" s="746" t="s">
        <v>627</v>
      </c>
      <c r="C23" s="747">
        <v>517.25300000000004</v>
      </c>
      <c r="D23" s="747">
        <v>636.08399999999995</v>
      </c>
      <c r="E23" s="747">
        <v>593.44399999999996</v>
      </c>
      <c r="F23" s="748">
        <v>-42.64</v>
      </c>
      <c r="G23" s="749">
        <v>-6.7000000000000004E-2</v>
      </c>
    </row>
    <row r="24" spans="2:7" ht="12.75" customHeight="1" x14ac:dyDescent="0.25">
      <c r="B24" s="750" t="s">
        <v>628</v>
      </c>
      <c r="C24" s="751">
        <v>619.55200000000002</v>
      </c>
      <c r="D24" s="751">
        <v>754.45899999999995</v>
      </c>
      <c r="E24" s="751">
        <v>758.02200000000005</v>
      </c>
      <c r="F24" s="752">
        <v>3.5630000000000002</v>
      </c>
      <c r="G24" s="753">
        <v>5.0000000000000001E-3</v>
      </c>
    </row>
    <row r="25" spans="2:7" ht="12.75" customHeight="1" x14ac:dyDescent="0.25">
      <c r="B25" s="759" t="s">
        <v>632</v>
      </c>
      <c r="C25" s="760"/>
      <c r="D25" s="760"/>
      <c r="E25" s="760"/>
      <c r="F25" s="748"/>
      <c r="G25" s="749"/>
    </row>
    <row r="26" spans="2:7" ht="12.75" customHeight="1" x14ac:dyDescent="0.25">
      <c r="B26" s="761" t="s">
        <v>633</v>
      </c>
      <c r="C26" s="751">
        <v>256.07799999999997</v>
      </c>
      <c r="D26" s="751">
        <v>229.62799999999999</v>
      </c>
      <c r="E26" s="751">
        <v>226.93100000000001</v>
      </c>
      <c r="F26" s="752">
        <v>-2.6970000000000001</v>
      </c>
      <c r="G26" s="753">
        <v>-1.2E-2</v>
      </c>
    </row>
    <row r="27" spans="2:7" ht="12.75" customHeight="1" x14ac:dyDescent="0.25">
      <c r="B27" s="746" t="s">
        <v>634</v>
      </c>
      <c r="C27" s="747">
        <v>0</v>
      </c>
      <c r="D27" s="747">
        <v>0</v>
      </c>
      <c r="E27" s="747">
        <v>0</v>
      </c>
      <c r="F27" s="748">
        <v>0</v>
      </c>
      <c r="G27" s="749">
        <v>0</v>
      </c>
    </row>
    <row r="28" spans="2:7" ht="12.75" customHeight="1" x14ac:dyDescent="0.25">
      <c r="B28" s="761" t="s">
        <v>635</v>
      </c>
      <c r="C28" s="751">
        <v>259.25799999999998</v>
      </c>
      <c r="D28" s="751">
        <v>234.608</v>
      </c>
      <c r="E28" s="751">
        <v>224.03800000000001</v>
      </c>
      <c r="F28" s="752">
        <v>-10.57</v>
      </c>
      <c r="G28" s="753">
        <v>-4.4999999999999998E-2</v>
      </c>
    </row>
    <row r="29" spans="2:7" ht="12.75" customHeight="1" x14ac:dyDescent="0.25">
      <c r="B29" s="746" t="s">
        <v>636</v>
      </c>
      <c r="C29" s="747">
        <v>0.17</v>
      </c>
      <c r="D29" s="747">
        <v>0.67100000000000004</v>
      </c>
      <c r="E29" s="747">
        <v>0.17699999999999999</v>
      </c>
      <c r="F29" s="748">
        <v>-0.49399999999999999</v>
      </c>
      <c r="G29" s="749">
        <v>-0.73599999999999999</v>
      </c>
    </row>
    <row r="30" spans="2:7" ht="12.75" customHeight="1" x14ac:dyDescent="0.25">
      <c r="B30" s="757" t="s">
        <v>637</v>
      </c>
      <c r="C30" s="758"/>
      <c r="D30" s="758"/>
      <c r="E30" s="758"/>
      <c r="F30" s="752"/>
      <c r="G30" s="753"/>
    </row>
    <row r="31" spans="2:7" ht="12.75" customHeight="1" x14ac:dyDescent="0.25">
      <c r="B31" s="746" t="s">
        <v>638</v>
      </c>
      <c r="C31" s="747">
        <v>6618.3459999999995</v>
      </c>
      <c r="D31" s="747">
        <v>7124.3069999999998</v>
      </c>
      <c r="E31" s="747">
        <v>9127.2669999999998</v>
      </c>
      <c r="F31" s="748">
        <v>2002.961</v>
      </c>
      <c r="G31" s="749">
        <v>0.28100000000000003</v>
      </c>
    </row>
    <row r="32" spans="2:7" ht="12.75" customHeight="1" x14ac:dyDescent="0.25">
      <c r="B32" s="750" t="s">
        <v>639</v>
      </c>
      <c r="C32" s="751">
        <v>6629.3990000000003</v>
      </c>
      <c r="D32" s="751">
        <v>7270.8680000000004</v>
      </c>
      <c r="E32" s="751">
        <v>9088.8240000000005</v>
      </c>
      <c r="F32" s="752">
        <v>1817.9570000000001</v>
      </c>
      <c r="G32" s="753">
        <v>0.25</v>
      </c>
    </row>
    <row r="33" spans="2:7" ht="22.5" customHeight="1" x14ac:dyDescent="0.25">
      <c r="B33" s="762" t="s">
        <v>640</v>
      </c>
      <c r="C33" s="763">
        <v>91375.591</v>
      </c>
      <c r="D33" s="763">
        <v>86513.792000000001</v>
      </c>
      <c r="E33" s="763">
        <v>82181.941999999995</v>
      </c>
      <c r="F33" s="748">
        <v>-4331.8509999999997</v>
      </c>
      <c r="G33" s="749">
        <v>-0.05</v>
      </c>
    </row>
    <row r="34" spans="2:7" ht="12.75" customHeight="1" x14ac:dyDescent="0.25">
      <c r="B34" s="764" t="s">
        <v>641</v>
      </c>
      <c r="C34" s="765">
        <v>81426.168000000005</v>
      </c>
      <c r="D34" s="765">
        <v>77519.623999999996</v>
      </c>
      <c r="E34" s="765">
        <v>70778.073999999993</v>
      </c>
      <c r="F34" s="752">
        <v>-6741.549</v>
      </c>
      <c r="G34" s="753">
        <v>-8.6999999999999994E-2</v>
      </c>
    </row>
    <row r="35" spans="2:7" ht="12.75" customHeight="1" x14ac:dyDescent="0.25">
      <c r="B35" s="766" t="s">
        <v>642</v>
      </c>
      <c r="C35" s="767">
        <v>3327.2280000000001</v>
      </c>
      <c r="D35" s="767">
        <v>3111.9459999999999</v>
      </c>
      <c r="E35" s="767">
        <v>5101.8789999999999</v>
      </c>
      <c r="F35" s="748">
        <v>1989.933</v>
      </c>
      <c r="G35" s="749">
        <v>0.63900000000000001</v>
      </c>
    </row>
    <row r="36" spans="2:7" ht="12.75" customHeight="1" x14ac:dyDescent="0.25">
      <c r="B36" s="764" t="s">
        <v>643</v>
      </c>
      <c r="C36" s="765">
        <v>6622.1949999999997</v>
      </c>
      <c r="D36" s="765">
        <v>5882.223</v>
      </c>
      <c r="E36" s="765">
        <v>6301.9880000000003</v>
      </c>
      <c r="F36" s="752">
        <v>419.76499999999999</v>
      </c>
      <c r="G36" s="753">
        <v>7.0999999999999994E-2</v>
      </c>
    </row>
    <row r="37" spans="2:7" x14ac:dyDescent="0.25">
      <c r="B37" s="652" t="s">
        <v>773</v>
      </c>
    </row>
    <row r="38" spans="2:7" x14ac:dyDescent="0.25">
      <c r="B38" s="652" t="s">
        <v>774</v>
      </c>
    </row>
    <row r="39" spans="2:7" x14ac:dyDescent="0.25">
      <c r="B39" s="13"/>
      <c r="C39" s="27"/>
      <c r="D39" s="27"/>
      <c r="E39" s="27"/>
      <c r="F39" s="27"/>
      <c r="G39" s="28"/>
    </row>
  </sheetData>
  <mergeCells count="8">
    <mergeCell ref="B11:G11"/>
    <mergeCell ref="C3:G3"/>
    <mergeCell ref="B1:G1"/>
    <mergeCell ref="B9:B10"/>
    <mergeCell ref="C9:C10"/>
    <mergeCell ref="D9:D10"/>
    <mergeCell ref="E9:E10"/>
    <mergeCell ref="F9:G9"/>
  </mergeCells>
  <conditionalFormatting sqref="F13:F36">
    <cfRule type="dataBar" priority="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{69BB1434-7132-4D4F-9318-F946F12A4943}</x14:id>
        </ext>
      </extLst>
    </cfRule>
  </conditionalFormatting>
  <conditionalFormatting sqref="G13:G36">
    <cfRule type="dataBar" priority="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{313BF5BB-551C-42FB-96A5-A24932DB134F}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9BB1434-7132-4D4F-9318-F946F12A4943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F13:F36</xm:sqref>
        </x14:conditionalFormatting>
        <x14:conditionalFormatting xmlns:xm="http://schemas.microsoft.com/office/excel/2006/main">
          <x14:cfRule type="dataBar" id="{313BF5BB-551C-42FB-96A5-A24932DB134F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G13:G36</xm:sqref>
        </x14:conditionalFormatting>
      </x14:conditionalFormattings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3">
    <tabColor rgb="FF1F27D1"/>
    <pageSetUpPr fitToPage="1"/>
  </sheetPr>
  <dimension ref="A1:AD34"/>
  <sheetViews>
    <sheetView showGridLines="0" zoomScale="85" zoomScaleNormal="85" workbookViewId="0"/>
  </sheetViews>
  <sheetFormatPr baseColWidth="10" defaultColWidth="11.44140625" defaultRowHeight="13.2" x14ac:dyDescent="0.25"/>
  <cols>
    <col min="1" max="1" width="7.44140625" style="8" customWidth="1"/>
    <col min="2" max="2" width="34.5546875" style="8" customWidth="1"/>
    <col min="3" max="4" width="11.109375" style="8" customWidth="1"/>
    <col min="5" max="16384" width="11.44140625" style="8"/>
  </cols>
  <sheetData>
    <row r="1" spans="1:30" s="6" customFormat="1" ht="25.2" customHeight="1" thickBot="1" x14ac:dyDescent="0.3">
      <c r="A1" s="263" t="s">
        <v>242</v>
      </c>
      <c r="B1" s="1043" t="s">
        <v>338</v>
      </c>
      <c r="C1" s="1044"/>
      <c r="D1" s="1044"/>
      <c r="E1" s="1044"/>
      <c r="F1" s="1044"/>
      <c r="G1" s="1044"/>
      <c r="H1" s="1044"/>
      <c r="I1" s="1044"/>
      <c r="J1" s="1044"/>
      <c r="K1" s="1045"/>
    </row>
    <row r="2" spans="1:30" s="6" customFormat="1" ht="13.95" x14ac:dyDescent="0.25">
      <c r="A2" s="263"/>
      <c r="C2" s="18"/>
    </row>
    <row r="3" spans="1:30" ht="12.75" customHeight="1" x14ac:dyDescent="0.25">
      <c r="B3" s="8" t="s">
        <v>76</v>
      </c>
      <c r="C3" s="8" t="s">
        <v>93</v>
      </c>
    </row>
    <row r="4" spans="1:30" ht="12.75" customHeight="1" x14ac:dyDescent="0.25">
      <c r="B4" s="12"/>
      <c r="C4" s="109" t="s">
        <v>66</v>
      </c>
    </row>
    <row r="5" spans="1:30" ht="12.75" customHeight="1" x14ac:dyDescent="0.25">
      <c r="B5" s="12"/>
      <c r="C5" s="109" t="s">
        <v>266</v>
      </c>
    </row>
    <row r="6" spans="1:30" ht="12.75" customHeight="1" x14ac:dyDescent="0.25">
      <c r="C6" s="104" t="s">
        <v>798</v>
      </c>
    </row>
    <row r="7" spans="1:30" ht="12.75" customHeight="1" x14ac:dyDescent="0.25">
      <c r="B7" s="8" t="s">
        <v>79</v>
      </c>
      <c r="C7" s="8" t="s">
        <v>70</v>
      </c>
    </row>
    <row r="8" spans="1:30" ht="12.75" customHeight="1" x14ac:dyDescent="0.25">
      <c r="B8" s="8" t="s">
        <v>77</v>
      </c>
      <c r="C8" s="8" t="s">
        <v>19</v>
      </c>
    </row>
    <row r="9" spans="1:30" ht="12.75" customHeight="1" x14ac:dyDescent="0.25">
      <c r="B9" s="7"/>
      <c r="C9" s="7"/>
    </row>
    <row r="10" spans="1:30" ht="12.75" customHeight="1" x14ac:dyDescent="0.25">
      <c r="B10" s="11" t="s">
        <v>84</v>
      </c>
      <c r="C10" s="11"/>
    </row>
    <row r="11" spans="1:30" s="198" customFormat="1" ht="12.75" customHeight="1" x14ac:dyDescent="0.2">
      <c r="B11" s="196" t="s">
        <v>3</v>
      </c>
      <c r="C11" s="197">
        <v>39082</v>
      </c>
      <c r="D11" s="197">
        <v>39447</v>
      </c>
      <c r="E11" s="197">
        <v>39783</v>
      </c>
      <c r="F11" s="197">
        <v>40178</v>
      </c>
      <c r="G11" s="197">
        <v>40543</v>
      </c>
      <c r="H11" s="197">
        <v>40908</v>
      </c>
      <c r="I11" s="197">
        <v>41274</v>
      </c>
      <c r="J11" s="197">
        <v>41639</v>
      </c>
      <c r="K11" s="197">
        <v>42004</v>
      </c>
    </row>
    <row r="12" spans="1:30" s="198" customFormat="1" ht="12.75" customHeight="1" x14ac:dyDescent="0.2">
      <c r="B12" s="199" t="s">
        <v>181</v>
      </c>
      <c r="C12" s="200">
        <v>56.319000000000003</v>
      </c>
      <c r="D12" s="200">
        <v>56.921999999999997</v>
      </c>
      <c r="E12" s="200">
        <v>67.012</v>
      </c>
      <c r="F12" s="200">
        <v>90.653999999999996</v>
      </c>
      <c r="G12" s="200">
        <v>97.4</v>
      </c>
      <c r="H12" s="200">
        <v>100.32299999999999</v>
      </c>
      <c r="I12" s="200">
        <v>101.68300000000001</v>
      </c>
      <c r="J12" s="200">
        <v>106.46299999999999</v>
      </c>
      <c r="K12" s="200">
        <v>100.535</v>
      </c>
    </row>
    <row r="13" spans="1:30" s="198" customFormat="1" ht="12.75" customHeight="1" x14ac:dyDescent="0.2">
      <c r="B13" s="199" t="s">
        <v>182</v>
      </c>
      <c r="C13" s="200">
        <v>139.446</v>
      </c>
      <c r="D13" s="200">
        <v>175.846</v>
      </c>
      <c r="E13" s="200">
        <v>212.62299999999999</v>
      </c>
      <c r="F13" s="200">
        <v>124.533</v>
      </c>
      <c r="G13" s="200">
        <v>132.1</v>
      </c>
      <c r="H13" s="200">
        <v>142.845</v>
      </c>
      <c r="I13" s="200">
        <v>124.63800000000001</v>
      </c>
      <c r="J13" s="200">
        <v>115.15600000000001</v>
      </c>
      <c r="K13" s="200">
        <v>110.077</v>
      </c>
    </row>
    <row r="14" spans="1:30" ht="12.75" customHeight="1" x14ac:dyDescent="0.25"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85"/>
      <c r="AA14" s="19"/>
      <c r="AB14" s="19"/>
      <c r="AC14" s="19"/>
      <c r="AD14" s="19"/>
    </row>
    <row r="15" spans="1:30" ht="12.75" customHeight="1" x14ac:dyDescent="0.25"/>
    <row r="16" spans="1:30" ht="12.75" customHeight="1" x14ac:dyDescent="0.25"/>
    <row r="17" spans="2:9" ht="12.75" customHeight="1" x14ac:dyDescent="0.25"/>
    <row r="18" spans="2:9" ht="12.75" customHeight="1" x14ac:dyDescent="0.25"/>
    <row r="19" spans="2:9" ht="12.75" customHeight="1" x14ac:dyDescent="0.25"/>
    <row r="20" spans="2:9" ht="12.75" customHeight="1" x14ac:dyDescent="0.25"/>
    <row r="21" spans="2:9" ht="12.75" customHeight="1" x14ac:dyDescent="0.25"/>
    <row r="22" spans="2:9" ht="12.75" customHeight="1" x14ac:dyDescent="0.25"/>
    <row r="23" spans="2:9" ht="12.75" customHeight="1" x14ac:dyDescent="0.25"/>
    <row r="24" spans="2:9" ht="12.75" customHeight="1" x14ac:dyDescent="0.25"/>
    <row r="25" spans="2:9" ht="12.75" customHeight="1" x14ac:dyDescent="0.25"/>
    <row r="26" spans="2:9" ht="12.75" customHeight="1" x14ac:dyDescent="0.25"/>
    <row r="27" spans="2:9" ht="12.75" customHeight="1" x14ac:dyDescent="0.25"/>
    <row r="28" spans="2:9" ht="12.75" customHeight="1" x14ac:dyDescent="0.25"/>
    <row r="29" spans="2:9" ht="12.75" customHeight="1" x14ac:dyDescent="0.25"/>
    <row r="30" spans="2:9" ht="12.75" customHeight="1" x14ac:dyDescent="0.25"/>
    <row r="31" spans="2:9" ht="12.75" customHeight="1" x14ac:dyDescent="0.25"/>
    <row r="32" spans="2:9" ht="12.75" customHeight="1" x14ac:dyDescent="0.25">
      <c r="B32" s="1086"/>
      <c r="C32" s="1086"/>
      <c r="D32" s="1086"/>
      <c r="E32" s="1086"/>
      <c r="F32" s="1086"/>
      <c r="G32" s="1086"/>
      <c r="H32" s="1086"/>
      <c r="I32" s="1086"/>
    </row>
    <row r="33" ht="12.75" customHeight="1" x14ac:dyDescent="0.25"/>
    <row r="34" ht="12.75" customHeight="1" x14ac:dyDescent="0.25"/>
  </sheetData>
  <mergeCells count="2">
    <mergeCell ref="B32:I32"/>
    <mergeCell ref="B1:K1"/>
  </mergeCells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96" orientation="landscape" r:id="rId1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6">
    <tabColor rgb="FF1F27D1"/>
    <pageSetUpPr fitToPage="1"/>
  </sheetPr>
  <dimension ref="A1:G77"/>
  <sheetViews>
    <sheetView showGridLines="0" zoomScale="70" zoomScaleNormal="70" workbookViewId="0"/>
  </sheetViews>
  <sheetFormatPr baseColWidth="10" defaultColWidth="11.44140625" defaultRowHeight="13.2" x14ac:dyDescent="0.25"/>
  <cols>
    <col min="1" max="1" width="7.44140625" style="10" customWidth="1"/>
    <col min="2" max="2" width="34.33203125" style="10" customWidth="1"/>
    <col min="3" max="7" width="13.44140625" style="10" customWidth="1"/>
    <col min="8" max="16384" width="11.44140625" style="10"/>
  </cols>
  <sheetData>
    <row r="1" spans="1:7" ht="25.2" customHeight="1" thickBot="1" x14ac:dyDescent="0.3">
      <c r="A1" s="263" t="s">
        <v>242</v>
      </c>
      <c r="B1" s="1060" t="s">
        <v>340</v>
      </c>
      <c r="C1" s="1061"/>
      <c r="D1" s="1061"/>
      <c r="E1" s="1061"/>
      <c r="F1" s="1062"/>
    </row>
    <row r="2" spans="1:7" x14ac:dyDescent="0.25">
      <c r="C2" s="11"/>
      <c r="D2" s="11"/>
    </row>
    <row r="3" spans="1:7" x14ac:dyDescent="0.25">
      <c r="B3" s="8" t="s">
        <v>76</v>
      </c>
      <c r="C3" s="1046" t="s">
        <v>165</v>
      </c>
      <c r="D3" s="1046"/>
      <c r="E3" s="1046"/>
      <c r="F3" s="1046"/>
      <c r="G3" s="1046"/>
    </row>
    <row r="4" spans="1:7" ht="13.8" x14ac:dyDescent="0.25">
      <c r="B4" s="12"/>
      <c r="C4" s="46" t="s">
        <v>164</v>
      </c>
    </row>
    <row r="5" spans="1:7" x14ac:dyDescent="0.25">
      <c r="B5" s="8"/>
      <c r="C5" s="8" t="s">
        <v>67</v>
      </c>
    </row>
    <row r="6" spans="1:7" x14ac:dyDescent="0.25">
      <c r="B6" s="8"/>
      <c r="C6" s="104" t="s">
        <v>798</v>
      </c>
    </row>
    <row r="7" spans="1:7" x14ac:dyDescent="0.25">
      <c r="B7" s="8" t="s">
        <v>79</v>
      </c>
      <c r="C7" s="8" t="s">
        <v>70</v>
      </c>
    </row>
    <row r="8" spans="1:7" ht="12.75" x14ac:dyDescent="0.2">
      <c r="B8" s="8" t="s">
        <v>77</v>
      </c>
      <c r="C8" s="8" t="s">
        <v>98</v>
      </c>
    </row>
    <row r="10" spans="1:7" s="13" customFormat="1" ht="13.2" customHeight="1" x14ac:dyDescent="0.25"/>
    <row r="11" spans="1:7" s="13" customFormat="1" ht="13.2" customHeight="1" x14ac:dyDescent="0.25">
      <c r="B11" s="1070" t="s">
        <v>518</v>
      </c>
      <c r="C11" s="1138" t="s">
        <v>519</v>
      </c>
      <c r="D11" s="1138" t="s">
        <v>520</v>
      </c>
      <c r="E11" s="1138" t="s">
        <v>521</v>
      </c>
      <c r="F11" s="1140" t="s">
        <v>183</v>
      </c>
      <c r="G11" s="1141"/>
    </row>
    <row r="12" spans="1:7" s="13" customFormat="1" x14ac:dyDescent="0.25">
      <c r="B12" s="1071"/>
      <c r="C12" s="1139"/>
      <c r="D12" s="1139"/>
      <c r="E12" s="1139"/>
      <c r="F12" s="722" t="s">
        <v>522</v>
      </c>
      <c r="G12" s="722" t="s">
        <v>523</v>
      </c>
    </row>
    <row r="13" spans="1:7" s="13" customFormat="1" x14ac:dyDescent="0.25">
      <c r="B13" s="723" t="s">
        <v>572</v>
      </c>
      <c r="C13" s="724"/>
      <c r="D13" s="725"/>
      <c r="E13" s="725"/>
      <c r="F13" s="725"/>
      <c r="G13" s="725"/>
    </row>
    <row r="14" spans="1:7" s="13" customFormat="1" x14ac:dyDescent="0.25">
      <c r="B14" s="689" t="s">
        <v>524</v>
      </c>
      <c r="C14" s="691">
        <v>68.218000000000004</v>
      </c>
      <c r="D14" s="691">
        <v>51.441000000000003</v>
      </c>
      <c r="E14" s="691">
        <v>56.429000000000002</v>
      </c>
      <c r="F14" s="691">
        <v>4.9880000000000004</v>
      </c>
      <c r="G14" s="691">
        <v>9.6969999999999992</v>
      </c>
    </row>
    <row r="15" spans="1:7" s="13" customFormat="1" x14ac:dyDescent="0.25">
      <c r="B15" s="693" t="s">
        <v>573</v>
      </c>
      <c r="C15" s="695">
        <v>1.0369999999999999</v>
      </c>
      <c r="D15" s="695">
        <v>1.1399999999999999</v>
      </c>
      <c r="E15" s="695">
        <v>0.997</v>
      </c>
      <c r="F15" s="695">
        <v>-0.14399999999999999</v>
      </c>
      <c r="G15" s="695">
        <v>-12.601000000000001</v>
      </c>
    </row>
    <row r="16" spans="1:7" s="13" customFormat="1" x14ac:dyDescent="0.25">
      <c r="B16" s="689" t="s">
        <v>574</v>
      </c>
      <c r="C16" s="691">
        <v>251.98099999999999</v>
      </c>
      <c r="D16" s="691">
        <v>262.63600000000002</v>
      </c>
      <c r="E16" s="691">
        <v>274.43400000000003</v>
      </c>
      <c r="F16" s="691">
        <v>11.798999999999999</v>
      </c>
      <c r="G16" s="691">
        <v>4.492</v>
      </c>
    </row>
    <row r="17" spans="2:7" s="13" customFormat="1" x14ac:dyDescent="0.25">
      <c r="B17" s="693" t="s">
        <v>575</v>
      </c>
      <c r="C17" s="695">
        <v>106.27800000000001</v>
      </c>
      <c r="D17" s="695">
        <v>112.81699999999999</v>
      </c>
      <c r="E17" s="695">
        <v>106.714</v>
      </c>
      <c r="F17" s="695">
        <v>-6.1029999999999998</v>
      </c>
      <c r="G17" s="695">
        <v>-5.41</v>
      </c>
    </row>
    <row r="18" spans="2:7" s="13" customFormat="1" x14ac:dyDescent="0.25">
      <c r="B18" s="689" t="s">
        <v>576</v>
      </c>
      <c r="C18" s="726">
        <v>58.225999999999999</v>
      </c>
      <c r="D18" s="691">
        <v>63.523000000000003</v>
      </c>
      <c r="E18" s="691">
        <v>62.65</v>
      </c>
      <c r="F18" s="691">
        <v>-0.873</v>
      </c>
      <c r="G18" s="691">
        <v>-1.3740000000000001</v>
      </c>
    </row>
    <row r="19" spans="2:7" s="13" customFormat="1" ht="21" customHeight="1" x14ac:dyDescent="0.25">
      <c r="B19" s="693" t="s">
        <v>577</v>
      </c>
      <c r="C19" s="695">
        <v>15.055</v>
      </c>
      <c r="D19" s="695">
        <v>15.611000000000001</v>
      </c>
      <c r="E19" s="695">
        <v>10.91</v>
      </c>
      <c r="F19" s="695">
        <v>-4.702</v>
      </c>
      <c r="G19" s="695">
        <v>-30.117000000000001</v>
      </c>
    </row>
    <row r="20" spans="2:7" s="13" customFormat="1" x14ac:dyDescent="0.25">
      <c r="B20" s="689" t="s">
        <v>578</v>
      </c>
      <c r="C20" s="691">
        <v>0</v>
      </c>
      <c r="D20" s="691">
        <v>0</v>
      </c>
      <c r="E20" s="691">
        <v>1E-3</v>
      </c>
      <c r="F20" s="691">
        <v>1E-3</v>
      </c>
      <c r="G20" s="691">
        <v>0</v>
      </c>
    </row>
    <row r="21" spans="2:7" s="13" customFormat="1" x14ac:dyDescent="0.25">
      <c r="B21" s="693" t="s">
        <v>579</v>
      </c>
      <c r="C21" s="695">
        <v>4.1980000000000004</v>
      </c>
      <c r="D21" s="695">
        <v>10.172000000000001</v>
      </c>
      <c r="E21" s="695">
        <v>13.409000000000001</v>
      </c>
      <c r="F21" s="695">
        <v>3.2370000000000001</v>
      </c>
      <c r="G21" s="695">
        <v>31.824000000000002</v>
      </c>
    </row>
    <row r="22" spans="2:7" s="13" customFormat="1" x14ac:dyDescent="0.25">
      <c r="B22" s="689" t="s">
        <v>580</v>
      </c>
      <c r="C22" s="691">
        <v>3.9940000000000002</v>
      </c>
      <c r="D22" s="691">
        <v>3.452</v>
      </c>
      <c r="E22" s="691">
        <v>3.327</v>
      </c>
      <c r="F22" s="691">
        <v>-0.125</v>
      </c>
      <c r="G22" s="691">
        <v>-3.6339999999999999</v>
      </c>
    </row>
    <row r="23" spans="2:7" s="13" customFormat="1" x14ac:dyDescent="0.25">
      <c r="B23" s="693" t="s">
        <v>581</v>
      </c>
      <c r="C23" s="695">
        <v>13.489000000000001</v>
      </c>
      <c r="D23" s="695">
        <v>10.476000000000001</v>
      </c>
      <c r="E23" s="695">
        <v>17.355</v>
      </c>
      <c r="F23" s="695">
        <v>6.8789999999999996</v>
      </c>
      <c r="G23" s="695">
        <v>65.661000000000001</v>
      </c>
    </row>
    <row r="24" spans="2:7" s="13" customFormat="1" x14ac:dyDescent="0.25">
      <c r="B24" s="689" t="s">
        <v>582</v>
      </c>
      <c r="C24" s="691">
        <v>50.375999999999998</v>
      </c>
      <c r="D24" s="691">
        <v>46.084000000000003</v>
      </c>
      <c r="E24" s="691">
        <v>59.576999999999998</v>
      </c>
      <c r="F24" s="691">
        <v>13.493</v>
      </c>
      <c r="G24" s="691">
        <v>29.279</v>
      </c>
    </row>
    <row r="25" spans="2:7" s="13" customFormat="1" x14ac:dyDescent="0.25">
      <c r="B25" s="693" t="s">
        <v>583</v>
      </c>
      <c r="C25" s="695">
        <v>0.36699999999999999</v>
      </c>
      <c r="D25" s="695">
        <v>0.501</v>
      </c>
      <c r="E25" s="695">
        <v>0.49299999999999999</v>
      </c>
      <c r="F25" s="695">
        <v>-7.0000000000000001E-3</v>
      </c>
      <c r="G25" s="695">
        <v>-1.454</v>
      </c>
    </row>
    <row r="26" spans="2:7" s="13" customFormat="1" x14ac:dyDescent="0.25">
      <c r="B26" s="689" t="s">
        <v>584</v>
      </c>
      <c r="C26" s="691">
        <v>0.61199999999999999</v>
      </c>
      <c r="D26" s="691">
        <v>0.54500000000000004</v>
      </c>
      <c r="E26" s="691">
        <v>0.57599999999999996</v>
      </c>
      <c r="F26" s="691">
        <v>3.2000000000000001E-2</v>
      </c>
      <c r="G26" s="691">
        <v>5.8159999999999998</v>
      </c>
    </row>
    <row r="27" spans="2:7" s="13" customFormat="1" x14ac:dyDescent="0.25">
      <c r="B27" s="693" t="s">
        <v>585</v>
      </c>
      <c r="C27" s="695">
        <v>8.0000000000000002E-3</v>
      </c>
      <c r="D27" s="695">
        <v>0</v>
      </c>
      <c r="E27" s="695">
        <v>0</v>
      </c>
      <c r="F27" s="695">
        <v>0</v>
      </c>
      <c r="G27" s="695">
        <v>-100</v>
      </c>
    </row>
    <row r="28" spans="2:7" s="13" customFormat="1" x14ac:dyDescent="0.25">
      <c r="B28" s="689" t="s">
        <v>586</v>
      </c>
      <c r="C28" s="691">
        <v>0.28799999999999998</v>
      </c>
      <c r="D28" s="691">
        <v>0.23599999999999999</v>
      </c>
      <c r="E28" s="691">
        <v>0.249</v>
      </c>
      <c r="F28" s="691">
        <v>1.2999999999999999E-2</v>
      </c>
      <c r="G28" s="691">
        <v>5.4960000000000004</v>
      </c>
    </row>
    <row r="29" spans="2:7" s="13" customFormat="1" x14ac:dyDescent="0.25">
      <c r="B29" s="693" t="s">
        <v>587</v>
      </c>
      <c r="C29" s="695">
        <v>0.314</v>
      </c>
      <c r="D29" s="695">
        <v>0.308</v>
      </c>
      <c r="E29" s="695">
        <v>0.32500000000000001</v>
      </c>
      <c r="F29" s="695">
        <v>1.7000000000000001E-2</v>
      </c>
      <c r="G29" s="695">
        <v>5.5860000000000003</v>
      </c>
    </row>
    <row r="30" spans="2:7" s="13" customFormat="1" x14ac:dyDescent="0.25">
      <c r="B30" s="689" t="s">
        <v>583</v>
      </c>
      <c r="C30" s="691">
        <v>3.0000000000000001E-3</v>
      </c>
      <c r="D30" s="691">
        <v>0</v>
      </c>
      <c r="E30" s="691">
        <v>2E-3</v>
      </c>
      <c r="F30" s="691">
        <v>2E-3</v>
      </c>
      <c r="G30" s="691">
        <v>-7650</v>
      </c>
    </row>
    <row r="31" spans="2:7" s="13" customFormat="1" x14ac:dyDescent="0.25">
      <c r="B31" s="693" t="s">
        <v>588</v>
      </c>
      <c r="C31" s="695">
        <v>0</v>
      </c>
      <c r="D31" s="695">
        <v>0</v>
      </c>
      <c r="E31" s="695">
        <v>0</v>
      </c>
      <c r="F31" s="695">
        <v>0</v>
      </c>
      <c r="G31" s="695">
        <v>0</v>
      </c>
    </row>
    <row r="32" spans="2:7" s="13" customFormat="1" x14ac:dyDescent="0.25">
      <c r="B32" s="717" t="s">
        <v>589</v>
      </c>
      <c r="C32" s="715">
        <v>321.84800000000001</v>
      </c>
      <c r="D32" s="715">
        <v>315.76100000000002</v>
      </c>
      <c r="E32" s="715">
        <v>332.43599999999998</v>
      </c>
      <c r="F32" s="715">
        <v>16.675000000000001</v>
      </c>
      <c r="G32" s="715">
        <v>5.2809999999999997</v>
      </c>
    </row>
    <row r="33" spans="2:7" s="13" customFormat="1" x14ac:dyDescent="0.25">
      <c r="B33" s="727" t="s">
        <v>590</v>
      </c>
      <c r="C33" s="728"/>
      <c r="D33" s="728"/>
      <c r="E33" s="728"/>
      <c r="F33" s="728"/>
      <c r="G33" s="728"/>
    </row>
    <row r="34" spans="2:7" s="13" customFormat="1" x14ac:dyDescent="0.25">
      <c r="B34" s="689" t="s">
        <v>524</v>
      </c>
      <c r="C34" s="691">
        <v>87.028999999999996</v>
      </c>
      <c r="D34" s="691">
        <v>60.768999999999998</v>
      </c>
      <c r="E34" s="691">
        <v>57.131</v>
      </c>
      <c r="F34" s="691">
        <v>-3.6379999999999999</v>
      </c>
      <c r="G34" s="691">
        <v>-5.9870000000000001</v>
      </c>
    </row>
    <row r="35" spans="2:7" s="13" customFormat="1" x14ac:dyDescent="0.25">
      <c r="B35" s="693" t="s">
        <v>591</v>
      </c>
      <c r="C35" s="695">
        <v>2.738</v>
      </c>
      <c r="D35" s="695">
        <v>15.183999999999999</v>
      </c>
      <c r="E35" s="695">
        <v>14.797000000000001</v>
      </c>
      <c r="F35" s="695">
        <v>-0.38700000000000001</v>
      </c>
      <c r="G35" s="695">
        <v>-2.552</v>
      </c>
    </row>
    <row r="36" spans="2:7" s="13" customFormat="1" x14ac:dyDescent="0.25">
      <c r="B36" s="689" t="s">
        <v>574</v>
      </c>
      <c r="C36" s="691">
        <v>216.648</v>
      </c>
      <c r="D36" s="691">
        <v>227.703</v>
      </c>
      <c r="E36" s="691">
        <v>251.58099999999999</v>
      </c>
      <c r="F36" s="691">
        <v>23.878</v>
      </c>
      <c r="G36" s="691">
        <v>10.487</v>
      </c>
    </row>
    <row r="37" spans="2:7" s="13" customFormat="1" x14ac:dyDescent="0.25">
      <c r="B37" s="693" t="s">
        <v>592</v>
      </c>
      <c r="C37" s="695">
        <v>19.155000000000001</v>
      </c>
      <c r="D37" s="695">
        <v>25.027999999999999</v>
      </c>
      <c r="E37" s="695">
        <v>28.481000000000002</v>
      </c>
      <c r="F37" s="695">
        <v>3.4529999999999998</v>
      </c>
      <c r="G37" s="695">
        <v>13.798999999999999</v>
      </c>
    </row>
    <row r="38" spans="2:7" s="13" customFormat="1" x14ac:dyDescent="0.25">
      <c r="B38" s="689" t="s">
        <v>593</v>
      </c>
      <c r="C38" s="691">
        <v>92.332999999999998</v>
      </c>
      <c r="D38" s="691">
        <v>112.355</v>
      </c>
      <c r="E38" s="691">
        <v>128.66900000000001</v>
      </c>
      <c r="F38" s="691">
        <v>16.314</v>
      </c>
      <c r="G38" s="691">
        <v>14.52</v>
      </c>
    </row>
    <row r="39" spans="2:7" s="13" customFormat="1" x14ac:dyDescent="0.25">
      <c r="B39" s="693" t="s">
        <v>594</v>
      </c>
      <c r="C39" s="695">
        <v>25.283000000000001</v>
      </c>
      <c r="D39" s="695">
        <v>19.338999999999999</v>
      </c>
      <c r="E39" s="695">
        <v>13.975</v>
      </c>
      <c r="F39" s="695">
        <v>-5.3630000000000004</v>
      </c>
      <c r="G39" s="695">
        <v>-27.733000000000001</v>
      </c>
    </row>
    <row r="40" spans="2:7" s="13" customFormat="1" x14ac:dyDescent="0.25">
      <c r="B40" s="729" t="s">
        <v>595</v>
      </c>
      <c r="C40" s="730">
        <v>24.202999999999999</v>
      </c>
      <c r="D40" s="730">
        <v>18.486999999999998</v>
      </c>
      <c r="E40" s="730">
        <v>13.475</v>
      </c>
      <c r="F40" s="730">
        <v>-5.0119999999999996</v>
      </c>
      <c r="G40" s="730">
        <v>-27.109000000000002</v>
      </c>
    </row>
    <row r="41" spans="2:7" s="13" customFormat="1" x14ac:dyDescent="0.25">
      <c r="B41" s="731" t="s">
        <v>596</v>
      </c>
      <c r="C41" s="732">
        <v>1.077</v>
      </c>
      <c r="D41" s="732">
        <v>0.81499999999999995</v>
      </c>
      <c r="E41" s="732">
        <v>0.46</v>
      </c>
      <c r="F41" s="732">
        <v>-0.35499999999999998</v>
      </c>
      <c r="G41" s="732">
        <v>-43.584000000000003</v>
      </c>
    </row>
    <row r="42" spans="2:7" s="13" customFormat="1" x14ac:dyDescent="0.25">
      <c r="B42" s="689" t="s">
        <v>597</v>
      </c>
      <c r="C42" s="691">
        <v>5.3040000000000003</v>
      </c>
      <c r="D42" s="691">
        <v>5.8940000000000001</v>
      </c>
      <c r="E42" s="691">
        <v>3.161</v>
      </c>
      <c r="F42" s="691">
        <v>-2.7320000000000002</v>
      </c>
      <c r="G42" s="691">
        <v>-46.360999999999997</v>
      </c>
    </row>
    <row r="43" spans="2:7" s="13" customFormat="1" x14ac:dyDescent="0.25">
      <c r="B43" s="693" t="s">
        <v>598</v>
      </c>
      <c r="C43" s="695">
        <v>32.732999999999997</v>
      </c>
      <c r="D43" s="695">
        <v>22.629000000000001</v>
      </c>
      <c r="E43" s="695">
        <v>16.414000000000001</v>
      </c>
      <c r="F43" s="695">
        <v>-6.2160000000000002</v>
      </c>
      <c r="G43" s="695">
        <v>-27.468</v>
      </c>
    </row>
    <row r="44" spans="2:7" s="13" customFormat="1" x14ac:dyDescent="0.25">
      <c r="B44" s="689" t="s">
        <v>599</v>
      </c>
      <c r="C44" s="691">
        <v>8.2289999999999992</v>
      </c>
      <c r="D44" s="691">
        <v>7.4980000000000002</v>
      </c>
      <c r="E44" s="691">
        <v>9.6140000000000008</v>
      </c>
      <c r="F44" s="691">
        <v>2.1160000000000001</v>
      </c>
      <c r="G44" s="691">
        <v>28.222000000000001</v>
      </c>
    </row>
    <row r="45" spans="2:7" s="13" customFormat="1" x14ac:dyDescent="0.25">
      <c r="B45" s="693" t="s">
        <v>600</v>
      </c>
      <c r="C45" s="695">
        <v>33.478000000000002</v>
      </c>
      <c r="D45" s="695">
        <v>34.783999999999999</v>
      </c>
      <c r="E45" s="695">
        <v>51.066000000000003</v>
      </c>
      <c r="F45" s="695">
        <v>16.282</v>
      </c>
      <c r="G45" s="695">
        <v>46.807000000000002</v>
      </c>
    </row>
    <row r="46" spans="2:7" s="13" customFormat="1" x14ac:dyDescent="0.25">
      <c r="B46" s="689" t="s">
        <v>601</v>
      </c>
      <c r="C46" s="691">
        <v>0.13300000000000001</v>
      </c>
      <c r="D46" s="691">
        <v>0.17499999999999999</v>
      </c>
      <c r="E46" s="691">
        <v>0.19900000000000001</v>
      </c>
      <c r="F46" s="691">
        <v>2.5000000000000001E-2</v>
      </c>
      <c r="G46" s="691">
        <v>14.000999999999999</v>
      </c>
    </row>
    <row r="47" spans="2:7" s="13" customFormat="1" x14ac:dyDescent="0.25">
      <c r="B47" s="693" t="s">
        <v>602</v>
      </c>
      <c r="C47" s="695">
        <v>14.901999999999999</v>
      </c>
      <c r="D47" s="695">
        <v>11.526999999999999</v>
      </c>
      <c r="E47" s="695">
        <v>8.2629999999999999</v>
      </c>
      <c r="F47" s="695">
        <v>-3.2639999999999998</v>
      </c>
      <c r="G47" s="695">
        <v>-28.314</v>
      </c>
    </row>
    <row r="48" spans="2:7" s="13" customFormat="1" x14ac:dyDescent="0.25">
      <c r="B48" s="689" t="s">
        <v>603</v>
      </c>
      <c r="C48" s="691">
        <v>0.47299999999999998</v>
      </c>
      <c r="D48" s="691">
        <v>0.47199999999999998</v>
      </c>
      <c r="E48" s="691">
        <v>0.52</v>
      </c>
      <c r="F48" s="691">
        <v>4.8000000000000001E-2</v>
      </c>
      <c r="G48" s="691">
        <v>10.186999999999999</v>
      </c>
    </row>
    <row r="49" spans="2:7" s="13" customFormat="1" x14ac:dyDescent="0.25">
      <c r="B49" s="693" t="s">
        <v>604</v>
      </c>
      <c r="C49" s="695">
        <v>12.225</v>
      </c>
      <c r="D49" s="695">
        <v>8.9779999999999998</v>
      </c>
      <c r="E49" s="695">
        <v>5.94</v>
      </c>
      <c r="F49" s="695">
        <v>-3.0390000000000001</v>
      </c>
      <c r="G49" s="695">
        <v>-33.844999999999999</v>
      </c>
    </row>
    <row r="50" spans="2:7" s="13" customFormat="1" x14ac:dyDescent="0.25">
      <c r="B50" s="689" t="s">
        <v>605</v>
      </c>
      <c r="C50" s="691">
        <v>0.86099999999999999</v>
      </c>
      <c r="D50" s="691">
        <v>0.77800000000000002</v>
      </c>
      <c r="E50" s="691">
        <v>0.69299999999999995</v>
      </c>
      <c r="F50" s="691">
        <v>-8.4000000000000005E-2</v>
      </c>
      <c r="G50" s="691">
        <v>-10.837999999999999</v>
      </c>
    </row>
    <row r="51" spans="2:7" s="13" customFormat="1" x14ac:dyDescent="0.25">
      <c r="B51" s="693" t="s">
        <v>606</v>
      </c>
      <c r="C51" s="695">
        <v>1.343</v>
      </c>
      <c r="D51" s="695">
        <v>1.2989999999999999</v>
      </c>
      <c r="E51" s="695">
        <v>1.1100000000000001</v>
      </c>
      <c r="F51" s="695">
        <v>-0.189</v>
      </c>
      <c r="G51" s="695">
        <v>-14.529</v>
      </c>
    </row>
    <row r="52" spans="2:7" s="13" customFormat="1" x14ac:dyDescent="0.25">
      <c r="B52" s="689" t="s">
        <v>607</v>
      </c>
      <c r="C52" s="691">
        <v>0.47199999999999998</v>
      </c>
      <c r="D52" s="691">
        <v>0.42699999999999999</v>
      </c>
      <c r="E52" s="691">
        <v>0.48499999999999999</v>
      </c>
      <c r="F52" s="691">
        <v>5.8999999999999997E-2</v>
      </c>
      <c r="G52" s="691">
        <v>13.754</v>
      </c>
    </row>
    <row r="53" spans="2:7" s="13" customFormat="1" x14ac:dyDescent="0.25">
      <c r="B53" s="693" t="s">
        <v>608</v>
      </c>
      <c r="C53" s="695">
        <v>5.8999999999999997E-2</v>
      </c>
      <c r="D53" s="695">
        <v>0.153</v>
      </c>
      <c r="E53" s="695">
        <v>0.17899999999999999</v>
      </c>
      <c r="F53" s="695">
        <v>2.5999999999999999E-2</v>
      </c>
      <c r="G53" s="695">
        <v>17.247</v>
      </c>
    </row>
    <row r="54" spans="2:7" s="13" customFormat="1" x14ac:dyDescent="0.25">
      <c r="B54" s="718" t="s">
        <v>609</v>
      </c>
      <c r="C54" s="720">
        <v>321.84800000000001</v>
      </c>
      <c r="D54" s="720">
        <v>315.762</v>
      </c>
      <c r="E54" s="720">
        <v>332.43599999999998</v>
      </c>
      <c r="F54" s="720">
        <v>16.673999999999999</v>
      </c>
      <c r="G54" s="720">
        <v>5.28</v>
      </c>
    </row>
    <row r="55" spans="2:7" s="13" customFormat="1" x14ac:dyDescent="0.25">
      <c r="B55" s="652" t="s">
        <v>790</v>
      </c>
      <c r="C55" s="733"/>
      <c r="D55" s="733"/>
      <c r="E55" s="733"/>
      <c r="F55" s="733"/>
      <c r="G55" s="734"/>
    </row>
    <row r="56" spans="2:7" s="13" customFormat="1" x14ac:dyDescent="0.25">
      <c r="B56" s="652" t="s">
        <v>774</v>
      </c>
      <c r="C56" s="735"/>
      <c r="D56" s="735"/>
      <c r="E56" s="735"/>
      <c r="F56" s="735"/>
      <c r="G56" s="736"/>
    </row>
    <row r="57" spans="2:7" s="13" customFormat="1" ht="13.2" customHeight="1" x14ac:dyDescent="0.25">
      <c r="B57" s="1070" t="s">
        <v>610</v>
      </c>
      <c r="C57" s="1138" t="s">
        <v>519</v>
      </c>
      <c r="D57" s="1138" t="s">
        <v>520</v>
      </c>
      <c r="E57" s="1138" t="s">
        <v>521</v>
      </c>
      <c r="F57" s="1140" t="s">
        <v>183</v>
      </c>
      <c r="G57" s="1141"/>
    </row>
    <row r="58" spans="2:7" s="13" customFormat="1" x14ac:dyDescent="0.25">
      <c r="B58" s="1071"/>
      <c r="C58" s="1139"/>
      <c r="D58" s="1139"/>
      <c r="E58" s="1139"/>
      <c r="F58" s="722" t="s">
        <v>522</v>
      </c>
      <c r="G58" s="722" t="s">
        <v>523</v>
      </c>
    </row>
    <row r="59" spans="2:7" s="13" customFormat="1" x14ac:dyDescent="0.25">
      <c r="B59" s="727" t="s">
        <v>611</v>
      </c>
      <c r="C59" s="695"/>
      <c r="D59" s="695"/>
      <c r="E59" s="695"/>
      <c r="F59" s="695"/>
      <c r="G59" s="737"/>
    </row>
    <row r="60" spans="2:7" s="13" customFormat="1" x14ac:dyDescent="0.25">
      <c r="B60" s="689" t="s">
        <v>612</v>
      </c>
      <c r="C60" s="691"/>
      <c r="D60" s="691"/>
      <c r="E60" s="691"/>
      <c r="F60" s="691"/>
      <c r="G60" s="691"/>
    </row>
    <row r="61" spans="2:7" s="13" customFormat="1" x14ac:dyDescent="0.25">
      <c r="B61" s="693" t="s">
        <v>613</v>
      </c>
      <c r="C61" s="695">
        <v>2.7029999999999998</v>
      </c>
      <c r="D61" s="695">
        <v>2.6339999999999999</v>
      </c>
      <c r="E61" s="695">
        <v>1.946</v>
      </c>
      <c r="F61" s="695">
        <v>-0.68799999999999994</v>
      </c>
      <c r="G61" s="695">
        <v>-26.114000000000001</v>
      </c>
    </row>
    <row r="62" spans="2:7" s="13" customFormat="1" x14ac:dyDescent="0.25">
      <c r="B62" s="689" t="s">
        <v>614</v>
      </c>
      <c r="C62" s="691">
        <v>3.2170000000000001</v>
      </c>
      <c r="D62" s="691">
        <v>3.8660000000000001</v>
      </c>
      <c r="E62" s="691">
        <v>2.2869999999999999</v>
      </c>
      <c r="F62" s="691">
        <v>-1.579</v>
      </c>
      <c r="G62" s="691">
        <v>-40.85</v>
      </c>
    </row>
    <row r="63" spans="2:7" s="13" customFormat="1" x14ac:dyDescent="0.25">
      <c r="B63" s="693" t="s">
        <v>615</v>
      </c>
      <c r="C63" s="695"/>
      <c r="D63" s="695"/>
      <c r="E63" s="695"/>
      <c r="F63" s="695"/>
      <c r="G63" s="695"/>
    </row>
    <row r="64" spans="2:7" s="13" customFormat="1" x14ac:dyDescent="0.25">
      <c r="B64" s="689" t="s">
        <v>616</v>
      </c>
      <c r="C64" s="691">
        <v>0.98299999999999998</v>
      </c>
      <c r="D64" s="691">
        <v>1.0760000000000001</v>
      </c>
      <c r="E64" s="691">
        <v>1.095</v>
      </c>
      <c r="F64" s="691">
        <v>1.9E-2</v>
      </c>
      <c r="G64" s="691">
        <v>1.796</v>
      </c>
    </row>
    <row r="65" spans="2:7" s="13" customFormat="1" x14ac:dyDescent="0.25">
      <c r="B65" s="693" t="s">
        <v>614</v>
      </c>
      <c r="C65" s="695">
        <v>5.0389999999999997</v>
      </c>
      <c r="D65" s="695">
        <v>4.2869999999999999</v>
      </c>
      <c r="E65" s="695">
        <v>7.6509999999999998</v>
      </c>
      <c r="F65" s="695">
        <v>3.3639999999999999</v>
      </c>
      <c r="G65" s="695">
        <v>78.471000000000004</v>
      </c>
    </row>
    <row r="66" spans="2:7" s="13" customFormat="1" x14ac:dyDescent="0.25">
      <c r="B66" s="689" t="s">
        <v>617</v>
      </c>
      <c r="C66" s="691"/>
      <c r="D66" s="691"/>
      <c r="E66" s="691"/>
      <c r="F66" s="691"/>
      <c r="G66" s="691"/>
    </row>
    <row r="67" spans="2:7" s="13" customFormat="1" x14ac:dyDescent="0.25">
      <c r="B67" s="693" t="s">
        <v>618</v>
      </c>
      <c r="C67" s="695">
        <v>4.8760000000000003</v>
      </c>
      <c r="D67" s="695">
        <v>6.3470000000000004</v>
      </c>
      <c r="E67" s="695">
        <v>5.2329999999999997</v>
      </c>
      <c r="F67" s="695">
        <v>-1.1140000000000001</v>
      </c>
      <c r="G67" s="695">
        <v>-17.550999999999998</v>
      </c>
    </row>
    <row r="68" spans="2:7" s="13" customFormat="1" x14ac:dyDescent="0.25">
      <c r="B68" s="689" t="s">
        <v>619</v>
      </c>
      <c r="C68" s="691">
        <v>5.0780000000000003</v>
      </c>
      <c r="D68" s="691">
        <v>5.5819999999999999</v>
      </c>
      <c r="E68" s="691">
        <v>6.42</v>
      </c>
      <c r="F68" s="691">
        <v>0.83799999999999997</v>
      </c>
      <c r="G68" s="691">
        <v>15.013999999999999</v>
      </c>
    </row>
    <row r="69" spans="2:7" s="13" customFormat="1" x14ac:dyDescent="0.25">
      <c r="B69" s="693" t="s">
        <v>620</v>
      </c>
      <c r="C69" s="738"/>
      <c r="D69" s="695"/>
      <c r="E69" s="695"/>
      <c r="F69" s="695"/>
      <c r="G69" s="695"/>
    </row>
    <row r="70" spans="2:7" s="13" customFormat="1" x14ac:dyDescent="0.25">
      <c r="B70" s="689" t="s">
        <v>621</v>
      </c>
      <c r="C70" s="691">
        <v>68.531999999999996</v>
      </c>
      <c r="D70" s="691">
        <v>63.581000000000003</v>
      </c>
      <c r="E70" s="691">
        <v>95.06</v>
      </c>
      <c r="F70" s="691">
        <v>31.478999999999999</v>
      </c>
      <c r="G70" s="691">
        <v>49.51</v>
      </c>
    </row>
    <row r="71" spans="2:7" s="13" customFormat="1" x14ac:dyDescent="0.25">
      <c r="B71" s="693" t="s">
        <v>622</v>
      </c>
      <c r="C71" s="695">
        <v>45.414000000000001</v>
      </c>
      <c r="D71" s="695">
        <v>39.927</v>
      </c>
      <c r="E71" s="695">
        <v>52.186999999999998</v>
      </c>
      <c r="F71" s="695">
        <v>12.26</v>
      </c>
      <c r="G71" s="695">
        <v>30.706</v>
      </c>
    </row>
    <row r="72" spans="2:7" s="13" customFormat="1" x14ac:dyDescent="0.25">
      <c r="B72" s="689" t="s">
        <v>623</v>
      </c>
      <c r="C72" s="691">
        <v>2704.5720000000001</v>
      </c>
      <c r="D72" s="691">
        <v>2925.6770000000001</v>
      </c>
      <c r="E72" s="691">
        <v>2556.4</v>
      </c>
      <c r="F72" s="691">
        <v>-369.27699999999999</v>
      </c>
      <c r="G72" s="691">
        <v>-12.622</v>
      </c>
    </row>
    <row r="73" spans="2:7" s="13" customFormat="1" x14ac:dyDescent="0.25">
      <c r="B73" s="739" t="s">
        <v>624</v>
      </c>
      <c r="C73" s="740">
        <v>12.266999999999999</v>
      </c>
      <c r="D73" s="741">
        <v>19.495000000000001</v>
      </c>
      <c r="E73" s="741">
        <v>21.736000000000001</v>
      </c>
      <c r="F73" s="741">
        <v>2.2410000000000001</v>
      </c>
      <c r="G73" s="741">
        <v>11.493</v>
      </c>
    </row>
    <row r="74" spans="2:7" x14ac:dyDescent="0.25">
      <c r="B74" s="652" t="s">
        <v>790</v>
      </c>
    </row>
    <row r="75" spans="2:7" x14ac:dyDescent="0.25">
      <c r="B75" s="652" t="s">
        <v>774</v>
      </c>
    </row>
    <row r="77" spans="2:7" x14ac:dyDescent="0.25">
      <c r="G77" s="111"/>
    </row>
  </sheetData>
  <mergeCells count="12">
    <mergeCell ref="B1:F1"/>
    <mergeCell ref="C3:G3"/>
    <mergeCell ref="B11:B12"/>
    <mergeCell ref="C11:C12"/>
    <mergeCell ref="D11:D12"/>
    <mergeCell ref="E11:E12"/>
    <mergeCell ref="F11:G11"/>
    <mergeCell ref="B57:B58"/>
    <mergeCell ref="C57:C58"/>
    <mergeCell ref="D57:D58"/>
    <mergeCell ref="E57:E58"/>
    <mergeCell ref="F57:G57"/>
  </mergeCells>
  <conditionalFormatting sqref="F14:F54">
    <cfRule type="dataBar" priority="6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{3AD50814-52A1-4CAB-A43B-D7612DA784DF}</x14:id>
        </ext>
      </extLst>
    </cfRule>
  </conditionalFormatting>
  <conditionalFormatting sqref="F60:F73">
    <cfRule type="dataBar" priority="8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{01E52FB2-B22B-4783-A30A-B9D45CABE7CD}</x14:id>
        </ext>
      </extLst>
    </cfRule>
  </conditionalFormatting>
  <conditionalFormatting sqref="G14:G54">
    <cfRule type="dataBar" priority="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{E8CEC16A-7214-4E13-9B35-04E97B05E90A}</x14:id>
        </ext>
      </extLst>
    </cfRule>
  </conditionalFormatting>
  <conditionalFormatting sqref="G60:G73">
    <cfRule type="dataBar" priority="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{BA3B2129-A1FA-4B4C-9E63-2C6AC823EBD3}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77" orientation="portrait" r:id="rId1"/>
  <rowBreaks count="1" manualBreakCount="1">
    <brk id="55" max="5" man="1"/>
  </rowBreak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AD50814-52A1-4CAB-A43B-D7612DA784DF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F14:F54</xm:sqref>
        </x14:conditionalFormatting>
        <x14:conditionalFormatting xmlns:xm="http://schemas.microsoft.com/office/excel/2006/main">
          <x14:cfRule type="dataBar" id="{01E52FB2-B22B-4783-A30A-B9D45CABE7C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F60:F73</xm:sqref>
        </x14:conditionalFormatting>
        <x14:conditionalFormatting xmlns:xm="http://schemas.microsoft.com/office/excel/2006/main">
          <x14:cfRule type="dataBar" id="{E8CEC16A-7214-4E13-9B35-04E97B05E90A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G14:G54</xm:sqref>
        </x14:conditionalFormatting>
        <x14:conditionalFormatting xmlns:xm="http://schemas.microsoft.com/office/excel/2006/main">
          <x14:cfRule type="dataBar" id="{BA3B2129-A1FA-4B4C-9E63-2C6AC823EBD3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G60:G73</xm:sqref>
        </x14:conditionalFormatting>
      </x14:conditionalFormattings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7">
    <tabColor rgb="FF1F27D1"/>
    <pageSetUpPr fitToPage="1"/>
  </sheetPr>
  <dimension ref="A1:G71"/>
  <sheetViews>
    <sheetView showGridLines="0" zoomScaleNormal="100" workbookViewId="0"/>
  </sheetViews>
  <sheetFormatPr baseColWidth="10" defaultColWidth="11.44140625" defaultRowHeight="13.2" x14ac:dyDescent="0.25"/>
  <cols>
    <col min="1" max="1" width="7.44140625" style="10" customWidth="1"/>
    <col min="2" max="2" width="45.33203125" style="10" customWidth="1"/>
    <col min="3" max="5" width="8.6640625" style="10" customWidth="1"/>
    <col min="6" max="7" width="9.5546875" style="10" customWidth="1"/>
    <col min="8" max="16384" width="11.44140625" style="10"/>
  </cols>
  <sheetData>
    <row r="1" spans="1:7" ht="25.2" customHeight="1" thickBot="1" x14ac:dyDescent="0.3">
      <c r="A1" s="263" t="s">
        <v>242</v>
      </c>
      <c r="B1" s="1142" t="s">
        <v>342</v>
      </c>
      <c r="C1" s="1143"/>
      <c r="D1" s="1143"/>
      <c r="E1" s="1143"/>
      <c r="F1" s="1143"/>
      <c r="G1" s="1144"/>
    </row>
    <row r="2" spans="1:7" x14ac:dyDescent="0.25">
      <c r="A2" s="263"/>
    </row>
    <row r="3" spans="1:7" x14ac:dyDescent="0.25">
      <c r="B3" s="8" t="s">
        <v>76</v>
      </c>
      <c r="C3" s="8" t="s">
        <v>166</v>
      </c>
    </row>
    <row r="4" spans="1:7" ht="13.8" x14ac:dyDescent="0.25">
      <c r="B4" s="12"/>
      <c r="C4" s="46" t="s">
        <v>164</v>
      </c>
    </row>
    <row r="5" spans="1:7" x14ac:dyDescent="0.25">
      <c r="B5" s="8"/>
      <c r="C5" s="8" t="s">
        <v>67</v>
      </c>
    </row>
    <row r="6" spans="1:7" x14ac:dyDescent="0.25">
      <c r="B6" s="8"/>
      <c r="C6" s="104" t="s">
        <v>798</v>
      </c>
    </row>
    <row r="7" spans="1:7" x14ac:dyDescent="0.25">
      <c r="B7" s="8"/>
      <c r="C7" s="8"/>
    </row>
    <row r="8" spans="1:7" x14ac:dyDescent="0.25">
      <c r="B8" s="8" t="s">
        <v>79</v>
      </c>
      <c r="C8" s="8" t="s">
        <v>70</v>
      </c>
    </row>
    <row r="9" spans="1:7" x14ac:dyDescent="0.25">
      <c r="B9" s="8" t="s">
        <v>77</v>
      </c>
      <c r="C9" s="8" t="s">
        <v>98</v>
      </c>
    </row>
    <row r="11" spans="1:7" ht="12" customHeight="1" x14ac:dyDescent="0.25">
      <c r="B11" s="1070" t="s">
        <v>518</v>
      </c>
      <c r="C11" s="1145" t="s">
        <v>519</v>
      </c>
      <c r="D11" s="1145" t="s">
        <v>520</v>
      </c>
      <c r="E11" s="1145" t="s">
        <v>521</v>
      </c>
      <c r="F11" s="1140" t="s">
        <v>183</v>
      </c>
      <c r="G11" s="1141"/>
    </row>
    <row r="12" spans="1:7" ht="12" customHeight="1" x14ac:dyDescent="0.25">
      <c r="B12" s="1071"/>
      <c r="C12" s="1146"/>
      <c r="D12" s="1146"/>
      <c r="E12" s="1146"/>
      <c r="F12" s="684" t="s">
        <v>522</v>
      </c>
      <c r="G12" s="684" t="s">
        <v>523</v>
      </c>
    </row>
    <row r="13" spans="1:7" x14ac:dyDescent="0.25">
      <c r="B13" s="685" t="s">
        <v>524</v>
      </c>
      <c r="C13" s="686">
        <v>1.2350000000000001</v>
      </c>
      <c r="D13" s="687">
        <v>-0.64288000000000012</v>
      </c>
      <c r="E13" s="687">
        <v>-0.2140199999999999</v>
      </c>
      <c r="F13" s="687">
        <v>0.42899999999999999</v>
      </c>
      <c r="G13" s="688">
        <v>66.709000000000003</v>
      </c>
    </row>
    <row r="14" spans="1:7" x14ac:dyDescent="0.25">
      <c r="B14" s="689" t="s">
        <v>525</v>
      </c>
      <c r="C14" s="690">
        <v>0.71599999999999997</v>
      </c>
      <c r="D14" s="691">
        <v>1.7450000000000001</v>
      </c>
      <c r="E14" s="691">
        <v>2.2320000000000002</v>
      </c>
      <c r="F14" s="691">
        <v>0.48699999999999999</v>
      </c>
      <c r="G14" s="692">
        <v>27.914999999999999</v>
      </c>
    </row>
    <row r="15" spans="1:7" x14ac:dyDescent="0.25">
      <c r="B15" s="693" t="s">
        <v>526</v>
      </c>
      <c r="C15" s="694">
        <v>1.9510000000000001</v>
      </c>
      <c r="D15" s="695">
        <v>1.1020000000000001</v>
      </c>
      <c r="E15" s="695">
        <v>2.0179999999999998</v>
      </c>
      <c r="F15" s="695">
        <v>0.91600000000000004</v>
      </c>
      <c r="G15" s="696">
        <v>83.120999999999995</v>
      </c>
    </row>
    <row r="16" spans="1:7" x14ac:dyDescent="0.25">
      <c r="B16" s="689" t="s">
        <v>527</v>
      </c>
      <c r="C16" s="690">
        <v>0.77500000000000002</v>
      </c>
      <c r="D16" s="691">
        <v>9.07</v>
      </c>
      <c r="E16" s="691">
        <v>-0.17401</v>
      </c>
      <c r="F16" s="691">
        <v>-9.2438299999999991</v>
      </c>
      <c r="G16" s="692" t="s">
        <v>352</v>
      </c>
    </row>
    <row r="17" spans="2:7" x14ac:dyDescent="0.25">
      <c r="B17" s="693" t="s">
        <v>528</v>
      </c>
      <c r="C17" s="694">
        <v>1.96</v>
      </c>
      <c r="D17" s="695">
        <v>1.4870000000000001</v>
      </c>
      <c r="E17" s="695">
        <v>1.079</v>
      </c>
      <c r="F17" s="695">
        <v>-0.40773000000000037</v>
      </c>
      <c r="G17" s="696">
        <v>-27.424616440106835</v>
      </c>
    </row>
    <row r="18" spans="2:7" x14ac:dyDescent="0.25">
      <c r="B18" s="689" t="s">
        <v>529</v>
      </c>
      <c r="C18" s="690">
        <v>0.123</v>
      </c>
      <c r="D18" s="691">
        <v>8.5999999999999993E-2</v>
      </c>
      <c r="E18" s="691">
        <v>0.02</v>
      </c>
      <c r="F18" s="691">
        <v>-6.5929999999999989E-2</v>
      </c>
      <c r="G18" s="692">
        <v>-76.636057189352542</v>
      </c>
    </row>
    <row r="19" spans="2:7" x14ac:dyDescent="0.25">
      <c r="B19" s="693" t="s">
        <v>530</v>
      </c>
      <c r="C19" s="694">
        <v>0</v>
      </c>
      <c r="D19" s="695">
        <v>0</v>
      </c>
      <c r="E19" s="695">
        <v>0</v>
      </c>
      <c r="F19" s="695">
        <v>0</v>
      </c>
      <c r="G19" s="696" t="s">
        <v>352</v>
      </c>
    </row>
    <row r="20" spans="2:7" x14ac:dyDescent="0.25">
      <c r="B20" s="689" t="s">
        <v>531</v>
      </c>
      <c r="C20" s="690">
        <v>2.7349999999999999</v>
      </c>
      <c r="D20" s="691">
        <v>10.557</v>
      </c>
      <c r="E20" s="691">
        <v>0.90500000000000003</v>
      </c>
      <c r="F20" s="691">
        <v>-9.6515800000000027</v>
      </c>
      <c r="G20" s="692">
        <v>-91.427494235800751</v>
      </c>
    </row>
    <row r="21" spans="2:7" x14ac:dyDescent="0.25">
      <c r="B21" s="693" t="s">
        <v>529</v>
      </c>
      <c r="C21" s="694">
        <v>6.4000000000000001E-2</v>
      </c>
      <c r="D21" s="695">
        <v>0.10199999999999999</v>
      </c>
      <c r="E21" s="695">
        <v>3.5999999999999997E-2</v>
      </c>
      <c r="F21" s="695">
        <v>-6.5780000000000019E-2</v>
      </c>
      <c r="G21" s="696">
        <v>-64.578833693304546</v>
      </c>
    </row>
    <row r="22" spans="2:7" x14ac:dyDescent="0.25">
      <c r="B22" s="689" t="s">
        <v>532</v>
      </c>
      <c r="C22" s="690">
        <v>-0.56564000000000003</v>
      </c>
      <c r="D22" s="691">
        <v>-6.2145900000000003</v>
      </c>
      <c r="E22" s="691">
        <v>0.46500000000000002</v>
      </c>
      <c r="F22" s="691">
        <v>6.68</v>
      </c>
      <c r="G22" s="692" t="s">
        <v>352</v>
      </c>
    </row>
    <row r="23" spans="2:7" x14ac:dyDescent="0.25">
      <c r="B23" s="693" t="s">
        <v>528</v>
      </c>
      <c r="C23" s="694">
        <v>433.05099999999999</v>
      </c>
      <c r="D23" s="695">
        <v>473.96699999999998</v>
      </c>
      <c r="E23" s="695">
        <v>133.18799999999999</v>
      </c>
      <c r="F23" s="695">
        <v>-340.77886000000001</v>
      </c>
      <c r="G23" s="696">
        <v>-71.899229847761873</v>
      </c>
    </row>
    <row r="24" spans="2:7" x14ac:dyDescent="0.25">
      <c r="B24" s="689" t="s">
        <v>531</v>
      </c>
      <c r="C24" s="690">
        <v>432.48599999999999</v>
      </c>
      <c r="D24" s="691">
        <v>467.75299999999999</v>
      </c>
      <c r="E24" s="691">
        <v>133.654</v>
      </c>
      <c r="F24" s="691">
        <v>-334.09885999999995</v>
      </c>
      <c r="G24" s="692">
        <v>-71.426307414274817</v>
      </c>
    </row>
    <row r="25" spans="2:7" x14ac:dyDescent="0.25">
      <c r="B25" s="693" t="s">
        <v>533</v>
      </c>
      <c r="C25" s="694">
        <v>0.88100000000000001</v>
      </c>
      <c r="D25" s="695">
        <v>0.89500000000000002</v>
      </c>
      <c r="E25" s="695">
        <v>0.36599999999999999</v>
      </c>
      <c r="F25" s="695">
        <v>-0.52892999999999979</v>
      </c>
      <c r="G25" s="696">
        <v>-59.091061433790244</v>
      </c>
    </row>
    <row r="26" spans="2:7" x14ac:dyDescent="0.25">
      <c r="B26" s="689" t="s">
        <v>534</v>
      </c>
      <c r="C26" s="690">
        <v>6.0000000000000001E-3</v>
      </c>
      <c r="D26" s="691">
        <v>3.0000000000000001E-3</v>
      </c>
      <c r="E26" s="691">
        <v>2E-3</v>
      </c>
      <c r="F26" s="691">
        <v>-1.3100000000000002E-3</v>
      </c>
      <c r="G26" s="692">
        <v>-41.324921135646683</v>
      </c>
    </row>
    <row r="27" spans="2:7" x14ac:dyDescent="0.25">
      <c r="B27" s="693" t="s">
        <v>535</v>
      </c>
      <c r="C27" s="694">
        <v>0</v>
      </c>
      <c r="D27" s="695">
        <v>0</v>
      </c>
      <c r="E27" s="695">
        <v>0</v>
      </c>
      <c r="F27" s="695">
        <v>0</v>
      </c>
      <c r="G27" s="696" t="s">
        <v>352</v>
      </c>
    </row>
    <row r="28" spans="2:7" x14ac:dyDescent="0.25">
      <c r="B28" s="689" t="s">
        <v>536</v>
      </c>
      <c r="C28" s="690">
        <v>0.27300000000000002</v>
      </c>
      <c r="D28" s="691">
        <v>0.34799999999999998</v>
      </c>
      <c r="E28" s="691">
        <v>8.6999999999999994E-2</v>
      </c>
      <c r="F28" s="691">
        <v>-0.26126000000000005</v>
      </c>
      <c r="G28" s="692">
        <v>-75.120043704534353</v>
      </c>
    </row>
    <row r="29" spans="2:7" x14ac:dyDescent="0.25">
      <c r="B29" s="693" t="s">
        <v>537</v>
      </c>
      <c r="C29" s="694">
        <v>0</v>
      </c>
      <c r="D29" s="695">
        <v>0</v>
      </c>
      <c r="E29" s="695">
        <v>0</v>
      </c>
      <c r="F29" s="695">
        <v>0</v>
      </c>
      <c r="G29" s="696" t="s">
        <v>352</v>
      </c>
    </row>
    <row r="30" spans="2:7" x14ac:dyDescent="0.25">
      <c r="B30" s="689" t="s">
        <v>538</v>
      </c>
      <c r="C30" s="690">
        <v>0</v>
      </c>
      <c r="D30" s="691">
        <v>0</v>
      </c>
      <c r="E30" s="691">
        <v>0</v>
      </c>
      <c r="F30" s="691">
        <v>0</v>
      </c>
      <c r="G30" s="692" t="s">
        <v>352</v>
      </c>
    </row>
    <row r="31" spans="2:7" x14ac:dyDescent="0.25">
      <c r="B31" s="693" t="s">
        <v>539</v>
      </c>
      <c r="C31" s="694">
        <v>0.29399999999999998</v>
      </c>
      <c r="D31" s="695">
        <v>0.28999999999999998</v>
      </c>
      <c r="E31" s="695">
        <v>2.5999999999999999E-2</v>
      </c>
      <c r="F31" s="695">
        <v>-0.26430999999999993</v>
      </c>
      <c r="G31" s="696">
        <v>-91.147665356231457</v>
      </c>
    </row>
    <row r="32" spans="2:7" x14ac:dyDescent="0.25">
      <c r="B32" s="689" t="s">
        <v>540</v>
      </c>
      <c r="C32" s="690">
        <v>0.308</v>
      </c>
      <c r="D32" s="691">
        <v>0.254</v>
      </c>
      <c r="E32" s="691">
        <v>0.252</v>
      </c>
      <c r="F32" s="691">
        <v>-2.2799999999999487E-3</v>
      </c>
      <c r="G32" s="692">
        <v>-0.89693154996064084</v>
      </c>
    </row>
    <row r="33" spans="2:7" x14ac:dyDescent="0.25">
      <c r="B33" s="693" t="s">
        <v>541</v>
      </c>
      <c r="C33" s="694">
        <v>1.5049999999999999</v>
      </c>
      <c r="D33" s="695">
        <v>1.4950000000000001</v>
      </c>
      <c r="E33" s="695">
        <v>1.383</v>
      </c>
      <c r="F33" s="695">
        <v>-0.11227000000000054</v>
      </c>
      <c r="G33" s="696">
        <v>-7.5082425482682638</v>
      </c>
    </row>
    <row r="34" spans="2:7" x14ac:dyDescent="0.25">
      <c r="B34" s="689" t="s">
        <v>534</v>
      </c>
      <c r="C34" s="690">
        <v>7.0000000000000001E-3</v>
      </c>
      <c r="D34" s="691">
        <v>1.2999999999999999E-2</v>
      </c>
      <c r="E34" s="691">
        <v>1.0999999999999999E-2</v>
      </c>
      <c r="F34" s="691">
        <v>-1.4000000000000002E-3</v>
      </c>
      <c r="G34" s="692">
        <v>-11.075949367088608</v>
      </c>
    </row>
    <row r="35" spans="2:7" x14ac:dyDescent="0.25">
      <c r="B35" s="693" t="s">
        <v>535</v>
      </c>
      <c r="C35" s="694">
        <v>1.6E-2</v>
      </c>
      <c r="D35" s="695">
        <v>1.7000000000000001E-2</v>
      </c>
      <c r="E35" s="695">
        <v>2.1999999999999999E-2</v>
      </c>
      <c r="F35" s="695">
        <v>5.0000000000000001E-3</v>
      </c>
      <c r="G35" s="696">
        <v>28.486999999999998</v>
      </c>
    </row>
    <row r="36" spans="2:7" x14ac:dyDescent="0.25">
      <c r="B36" s="689" t="s">
        <v>536</v>
      </c>
      <c r="C36" s="690">
        <v>0.107</v>
      </c>
      <c r="D36" s="691">
        <v>0.126</v>
      </c>
      <c r="E36" s="691">
        <v>0.11</v>
      </c>
      <c r="F36" s="691">
        <v>-1.526000000000001E-2</v>
      </c>
      <c r="G36" s="692">
        <v>-12.142913981061517</v>
      </c>
    </row>
    <row r="37" spans="2:7" x14ac:dyDescent="0.25">
      <c r="B37" s="693" t="s">
        <v>537</v>
      </c>
      <c r="C37" s="694">
        <v>2E-3</v>
      </c>
      <c r="D37" s="695">
        <v>2E-3</v>
      </c>
      <c r="E37" s="695">
        <v>2E-3</v>
      </c>
      <c r="F37" s="695">
        <v>0</v>
      </c>
      <c r="G37" s="696">
        <v>16.111000000000001</v>
      </c>
    </row>
    <row r="38" spans="2:7" x14ac:dyDescent="0.25">
      <c r="B38" s="689" t="s">
        <v>538</v>
      </c>
      <c r="C38" s="690">
        <v>8.9999999999999993E-3</v>
      </c>
      <c r="D38" s="691">
        <v>7.0000000000000001E-3</v>
      </c>
      <c r="E38" s="691">
        <v>1.4E-2</v>
      </c>
      <c r="F38" s="691">
        <v>7.0000000000000001E-3</v>
      </c>
      <c r="G38" s="692">
        <v>104.367</v>
      </c>
    </row>
    <row r="39" spans="2:7" x14ac:dyDescent="0.25">
      <c r="B39" s="693" t="s">
        <v>542</v>
      </c>
      <c r="C39" s="694">
        <v>0.10299999999999999</v>
      </c>
      <c r="D39" s="695">
        <v>0.106</v>
      </c>
      <c r="E39" s="695">
        <v>6.6000000000000003E-2</v>
      </c>
      <c r="F39" s="695">
        <v>-4.0180000000000021E-2</v>
      </c>
      <c r="G39" s="696">
        <v>-37.816470588235312</v>
      </c>
    </row>
    <row r="40" spans="2:7" x14ac:dyDescent="0.25">
      <c r="B40" s="689" t="s">
        <v>543</v>
      </c>
      <c r="C40" s="690">
        <v>1.2609999999999999</v>
      </c>
      <c r="D40" s="691">
        <v>1.2250000000000001</v>
      </c>
      <c r="E40" s="691">
        <v>1.157</v>
      </c>
      <c r="F40" s="691">
        <v>-6.773000000000029E-2</v>
      </c>
      <c r="G40" s="692">
        <v>-5.5283477806618251</v>
      </c>
    </row>
    <row r="41" spans="2:7" x14ac:dyDescent="0.25">
      <c r="B41" s="693" t="s">
        <v>544</v>
      </c>
      <c r="C41" s="694">
        <v>-1.293000000000002E-2</v>
      </c>
      <c r="D41" s="695">
        <v>-0.77230999999999994</v>
      </c>
      <c r="E41" s="695">
        <v>0.309</v>
      </c>
      <c r="F41" s="695">
        <v>1.0820000000000001</v>
      </c>
      <c r="G41" s="696" t="s">
        <v>352</v>
      </c>
    </row>
    <row r="42" spans="2:7" ht="13.2" customHeight="1" x14ac:dyDescent="0.25">
      <c r="B42" s="689" t="s">
        <v>545</v>
      </c>
      <c r="C42" s="690">
        <v>1.97</v>
      </c>
      <c r="D42" s="691">
        <v>3.3079999999999998</v>
      </c>
      <c r="E42" s="691">
        <v>1.0760000000000001</v>
      </c>
      <c r="F42" s="691">
        <v>-2.2321500000000007</v>
      </c>
      <c r="G42" s="692">
        <v>-67.472228519610084</v>
      </c>
    </row>
    <row r="43" spans="2:7" ht="13.95" customHeight="1" x14ac:dyDescent="0.25">
      <c r="B43" s="693" t="s">
        <v>546</v>
      </c>
      <c r="C43" s="694">
        <v>1.9570000000000001</v>
      </c>
      <c r="D43" s="695">
        <v>2.536</v>
      </c>
      <c r="E43" s="695">
        <v>1.385</v>
      </c>
      <c r="F43" s="695">
        <v>-1.1504600000000011</v>
      </c>
      <c r="G43" s="696">
        <v>-45.366394182804768</v>
      </c>
    </row>
    <row r="44" spans="2:7" ht="13.95" customHeight="1" x14ac:dyDescent="0.25">
      <c r="B44" s="689" t="s">
        <v>547</v>
      </c>
      <c r="C44" s="690">
        <v>8.1000000000000003E-2</v>
      </c>
      <c r="D44" s="691">
        <v>6.2E-2</v>
      </c>
      <c r="E44" s="691">
        <v>1.7000000000000001E-2</v>
      </c>
      <c r="F44" s="691">
        <v>-4.4909999999999992E-2</v>
      </c>
      <c r="G44" s="692">
        <v>-72.775887214389869</v>
      </c>
    </row>
    <row r="45" spans="2:7" x14ac:dyDescent="0.25">
      <c r="B45" s="693" t="s">
        <v>548</v>
      </c>
      <c r="C45" s="694">
        <v>2.1000000000000001E-2</v>
      </c>
      <c r="D45" s="695">
        <v>1.7000000000000001E-2</v>
      </c>
      <c r="E45" s="695">
        <v>1.7000000000000001E-2</v>
      </c>
      <c r="F45" s="695">
        <v>-9.9999999999995925E-6</v>
      </c>
      <c r="G45" s="696">
        <v>-5.8038305281483418E-2</v>
      </c>
    </row>
    <row r="46" spans="2:7" x14ac:dyDescent="0.25">
      <c r="B46" s="689" t="s">
        <v>549</v>
      </c>
      <c r="C46" s="690">
        <v>4.5999999999999999E-2</v>
      </c>
      <c r="D46" s="691">
        <v>5.1999999999999998E-2</v>
      </c>
      <c r="E46" s="691">
        <v>3.6999999999999998E-2</v>
      </c>
      <c r="F46" s="691">
        <v>-1.4739999999999989E-2</v>
      </c>
      <c r="G46" s="692">
        <v>-28.576967816983309</v>
      </c>
    </row>
    <row r="47" spans="2:7" x14ac:dyDescent="0.25">
      <c r="B47" s="693" t="s">
        <v>550</v>
      </c>
      <c r="C47" s="694">
        <v>5.6000000000000001E-2</v>
      </c>
      <c r="D47" s="695">
        <v>0.114</v>
      </c>
      <c r="E47" s="695">
        <v>0.05</v>
      </c>
      <c r="F47" s="695">
        <v>-6.3959999999999989E-2</v>
      </c>
      <c r="G47" s="696">
        <v>-56.327608982826945</v>
      </c>
    </row>
    <row r="48" spans="2:7" x14ac:dyDescent="0.25">
      <c r="B48" s="689" t="s">
        <v>551</v>
      </c>
      <c r="C48" s="690">
        <v>3.4000000000000002E-2</v>
      </c>
      <c r="D48" s="691">
        <v>1.9E-2</v>
      </c>
      <c r="E48" s="691">
        <v>2.8000000000000001E-2</v>
      </c>
      <c r="F48" s="691">
        <v>8.9999999999999993E-3</v>
      </c>
      <c r="G48" s="692">
        <v>44.924999999999997</v>
      </c>
    </row>
    <row r="49" spans="2:7" ht="15" customHeight="1" x14ac:dyDescent="0.25">
      <c r="B49" s="697" t="s">
        <v>552</v>
      </c>
      <c r="C49" s="698">
        <v>2.14</v>
      </c>
      <c r="D49" s="699">
        <v>2.0419999999999998</v>
      </c>
      <c r="E49" s="699">
        <v>1.4179999999999999</v>
      </c>
      <c r="F49" s="699">
        <v>-0.62381000000000153</v>
      </c>
      <c r="G49" s="700">
        <v>-30.552412857471772</v>
      </c>
    </row>
    <row r="50" spans="2:7" ht="13.2" customHeight="1" x14ac:dyDescent="0.25">
      <c r="B50" s="701" t="s">
        <v>553</v>
      </c>
      <c r="C50" s="702">
        <v>1.827</v>
      </c>
      <c r="D50" s="703">
        <v>1.7290000000000001</v>
      </c>
      <c r="E50" s="703">
        <v>1.0780000000000001</v>
      </c>
      <c r="F50" s="703">
        <v>-0.65075000000000083</v>
      </c>
      <c r="G50" s="704">
        <v>-37.647160915218002</v>
      </c>
    </row>
    <row r="51" spans="2:7" ht="13.2" customHeight="1" x14ac:dyDescent="0.25">
      <c r="B51" s="689" t="s">
        <v>554</v>
      </c>
      <c r="C51" s="690">
        <v>1.0589999999999999</v>
      </c>
      <c r="D51" s="691">
        <v>0.89900000000000002</v>
      </c>
      <c r="E51" s="691">
        <v>0.54900000000000004</v>
      </c>
      <c r="F51" s="691">
        <v>-0.34975999999999996</v>
      </c>
      <c r="G51" s="692">
        <v>-38.923201905207044</v>
      </c>
    </row>
    <row r="52" spans="2:7" x14ac:dyDescent="0.25">
      <c r="B52" s="701" t="s">
        <v>555</v>
      </c>
      <c r="C52" s="702">
        <v>4.8000000000000001E-2</v>
      </c>
      <c r="D52" s="703">
        <v>3.9E-2</v>
      </c>
      <c r="E52" s="703">
        <v>3.3000000000000002E-2</v>
      </c>
      <c r="F52" s="703">
        <v>-5.839999999999998E-3</v>
      </c>
      <c r="G52" s="704">
        <v>-14.878980891719742</v>
      </c>
    </row>
    <row r="53" spans="2:7" x14ac:dyDescent="0.25">
      <c r="B53" s="689" t="s">
        <v>556</v>
      </c>
      <c r="C53" s="690">
        <v>0.88500000000000001</v>
      </c>
      <c r="D53" s="691">
        <v>0.93300000000000005</v>
      </c>
      <c r="E53" s="691">
        <v>0.63300000000000001</v>
      </c>
      <c r="F53" s="691">
        <v>-0.30040000000000033</v>
      </c>
      <c r="G53" s="692">
        <v>-32.199629125443529</v>
      </c>
    </row>
    <row r="54" spans="2:7" x14ac:dyDescent="0.25">
      <c r="B54" s="701" t="s">
        <v>557</v>
      </c>
      <c r="C54" s="702">
        <v>-0.16472000000000003</v>
      </c>
      <c r="D54" s="703">
        <v>-0.14219999999999999</v>
      </c>
      <c r="E54" s="703">
        <v>-0.13699</v>
      </c>
      <c r="F54" s="703">
        <v>5.0000000000000001E-3</v>
      </c>
      <c r="G54" s="704">
        <v>3.6640000000000001</v>
      </c>
    </row>
    <row r="55" spans="2:7" ht="21" x14ac:dyDescent="0.25">
      <c r="B55" s="689" t="s">
        <v>558</v>
      </c>
      <c r="C55" s="690">
        <v>0.113</v>
      </c>
      <c r="D55" s="691">
        <v>7.2999999999999995E-2</v>
      </c>
      <c r="E55" s="691">
        <v>3.2000000000000001E-2</v>
      </c>
      <c r="F55" s="691">
        <v>-4.1250000000000002E-2</v>
      </c>
      <c r="G55" s="692">
        <v>-56.306306306306304</v>
      </c>
    </row>
    <row r="56" spans="2:7" x14ac:dyDescent="0.25">
      <c r="B56" s="705" t="s">
        <v>559</v>
      </c>
      <c r="C56" s="706">
        <v>0.19900000000000001</v>
      </c>
      <c r="D56" s="707">
        <v>0.24</v>
      </c>
      <c r="E56" s="707">
        <v>0.308</v>
      </c>
      <c r="F56" s="707">
        <v>6.8000000000000005E-2</v>
      </c>
      <c r="G56" s="708">
        <v>28.454000000000001</v>
      </c>
    </row>
    <row r="57" spans="2:7" ht="21" x14ac:dyDescent="0.25">
      <c r="B57" s="709" t="s">
        <v>560</v>
      </c>
      <c r="C57" s="690">
        <v>-3.8969999999999998E-2</v>
      </c>
      <c r="D57" s="710">
        <v>-1.273E-2</v>
      </c>
      <c r="E57" s="710">
        <v>0</v>
      </c>
      <c r="F57" s="710">
        <v>1.2999999999999999E-2</v>
      </c>
      <c r="G57" s="711" t="s">
        <v>352</v>
      </c>
    </row>
    <row r="58" spans="2:7" x14ac:dyDescent="0.25">
      <c r="B58" s="712" t="s">
        <v>561</v>
      </c>
      <c r="C58" s="702">
        <v>1.2E-2</v>
      </c>
      <c r="D58" s="703">
        <v>-1.7099999999999988E-3</v>
      </c>
      <c r="E58" s="703">
        <v>3.0000000000000001E-3</v>
      </c>
      <c r="F58" s="703">
        <v>5.0000000000000001E-3</v>
      </c>
      <c r="G58" s="704" t="s">
        <v>352</v>
      </c>
    </row>
    <row r="59" spans="2:7" ht="22.2" customHeight="1" x14ac:dyDescent="0.25">
      <c r="B59" s="713" t="s">
        <v>562</v>
      </c>
      <c r="C59" s="714">
        <v>0.22600000000000001</v>
      </c>
      <c r="D59" s="715">
        <v>0.254</v>
      </c>
      <c r="E59" s="715">
        <v>0.30499999999999999</v>
      </c>
      <c r="F59" s="715">
        <v>0.05</v>
      </c>
      <c r="G59" s="716">
        <v>19.75</v>
      </c>
    </row>
    <row r="60" spans="2:7" x14ac:dyDescent="0.25">
      <c r="B60" s="712" t="s">
        <v>563</v>
      </c>
      <c r="C60" s="702">
        <v>-2.018E-2</v>
      </c>
      <c r="D60" s="703">
        <v>-4.7500000000000068E-3</v>
      </c>
      <c r="E60" s="703">
        <v>-1.7600000000000001E-3</v>
      </c>
      <c r="F60" s="703">
        <v>3.0000000000000001E-3</v>
      </c>
      <c r="G60" s="704">
        <v>62.947000000000003</v>
      </c>
    </row>
    <row r="61" spans="2:7" x14ac:dyDescent="0.25">
      <c r="B61" s="717" t="s">
        <v>506</v>
      </c>
      <c r="C61" s="714">
        <v>0.20599999999999999</v>
      </c>
      <c r="D61" s="715">
        <v>0.25</v>
      </c>
      <c r="E61" s="715">
        <v>0.30299999999999999</v>
      </c>
      <c r="F61" s="715">
        <v>5.2999999999999999E-2</v>
      </c>
      <c r="G61" s="716">
        <v>21.323</v>
      </c>
    </row>
    <row r="62" spans="2:7" x14ac:dyDescent="0.25">
      <c r="B62" s="712" t="s">
        <v>564</v>
      </c>
      <c r="C62" s="702">
        <v>0.01</v>
      </c>
      <c r="D62" s="703">
        <v>1.0999999999999999E-2</v>
      </c>
      <c r="E62" s="703">
        <v>3.0000000000000001E-3</v>
      </c>
      <c r="F62" s="703">
        <v>-8.1300000000000001E-3</v>
      </c>
      <c r="G62" s="704">
        <v>-70.880557977332174</v>
      </c>
    </row>
    <row r="63" spans="2:7" x14ac:dyDescent="0.25">
      <c r="B63" s="709" t="s">
        <v>565</v>
      </c>
      <c r="C63" s="690">
        <v>8.9999999999999993E-3</v>
      </c>
      <c r="D63" s="691">
        <v>2E-3</v>
      </c>
      <c r="E63" s="691">
        <v>0.01</v>
      </c>
      <c r="F63" s="691">
        <v>8.0000000000000002E-3</v>
      </c>
      <c r="G63" s="692">
        <v>371.42899999999997</v>
      </c>
    </row>
    <row r="64" spans="2:7" x14ac:dyDescent="0.25">
      <c r="B64" s="712" t="s">
        <v>566</v>
      </c>
      <c r="C64" s="702">
        <v>0</v>
      </c>
      <c r="D64" s="703">
        <v>2E-3</v>
      </c>
      <c r="E64" s="703">
        <v>0</v>
      </c>
      <c r="F64" s="703">
        <v>-1.0500000000000002E-3</v>
      </c>
      <c r="G64" s="704" t="s">
        <v>352</v>
      </c>
    </row>
    <row r="65" spans="2:7" x14ac:dyDescent="0.25">
      <c r="B65" s="709" t="s">
        <v>567</v>
      </c>
      <c r="C65" s="690">
        <v>0</v>
      </c>
      <c r="D65" s="691">
        <v>2E-3</v>
      </c>
      <c r="E65" s="691">
        <v>0</v>
      </c>
      <c r="F65" s="691">
        <v>-1.0500000000000002E-3</v>
      </c>
      <c r="G65" s="692" t="s">
        <v>352</v>
      </c>
    </row>
    <row r="66" spans="2:7" x14ac:dyDescent="0.25">
      <c r="B66" s="712" t="s">
        <v>568</v>
      </c>
      <c r="C66" s="702">
        <v>0</v>
      </c>
      <c r="D66" s="703">
        <v>0</v>
      </c>
      <c r="E66" s="703">
        <v>0</v>
      </c>
      <c r="F66" s="703">
        <v>0</v>
      </c>
      <c r="G66" s="704" t="s">
        <v>352</v>
      </c>
    </row>
    <row r="67" spans="2:7" x14ac:dyDescent="0.25">
      <c r="B67" s="709" t="s">
        <v>569</v>
      </c>
      <c r="C67" s="690">
        <v>-1.24E-3</v>
      </c>
      <c r="D67" s="691">
        <v>-1.6100000000000001E-3</v>
      </c>
      <c r="E67" s="691">
        <v>-1.7000000000000001E-4</v>
      </c>
      <c r="F67" s="691">
        <v>1E-3</v>
      </c>
      <c r="G67" s="692">
        <v>89.441000000000003</v>
      </c>
    </row>
    <row r="68" spans="2:7" x14ac:dyDescent="0.25">
      <c r="B68" s="712" t="s">
        <v>570</v>
      </c>
      <c r="C68" s="702">
        <v>0.14799999999999999</v>
      </c>
      <c r="D68" s="703">
        <v>9.5000000000000001E-2</v>
      </c>
      <c r="E68" s="703">
        <v>0.11</v>
      </c>
      <c r="F68" s="703">
        <v>1.4999999999999999E-2</v>
      </c>
      <c r="G68" s="704">
        <v>15.791</v>
      </c>
    </row>
    <row r="69" spans="2:7" x14ac:dyDescent="0.25">
      <c r="B69" s="718" t="s">
        <v>571</v>
      </c>
      <c r="C69" s="719">
        <v>0.06</v>
      </c>
      <c r="D69" s="720">
        <v>0.16500000000000001</v>
      </c>
      <c r="E69" s="720">
        <v>0.187</v>
      </c>
      <c r="F69" s="720">
        <v>2.1999999999999999E-2</v>
      </c>
      <c r="G69" s="721">
        <v>13.574999999999999</v>
      </c>
    </row>
    <row r="70" spans="2:7" x14ac:dyDescent="0.25">
      <c r="B70" s="652" t="s">
        <v>790</v>
      </c>
    </row>
    <row r="71" spans="2:7" x14ac:dyDescent="0.25">
      <c r="B71" s="652" t="s">
        <v>774</v>
      </c>
    </row>
  </sheetData>
  <mergeCells count="6">
    <mergeCell ref="B1:G1"/>
    <mergeCell ref="B11:B12"/>
    <mergeCell ref="C11:C12"/>
    <mergeCell ref="D11:D12"/>
    <mergeCell ref="E11:E12"/>
    <mergeCell ref="F11:G11"/>
  </mergeCells>
  <conditionalFormatting sqref="F13:F49">
    <cfRule type="dataBar" priority="2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{9056B565-63B2-4551-9960-D80D942317BE}</x14:id>
        </ext>
      </extLst>
    </cfRule>
  </conditionalFormatting>
  <conditionalFormatting sqref="G13:G49">
    <cfRule type="dataBar" priority="1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{44E4B53B-28D2-42FD-BE1F-B053E96BC939}</x14:id>
        </ext>
      </extLst>
    </cfRule>
  </conditionalFormatting>
  <conditionalFormatting sqref="F50:F69">
    <cfRule type="dataBar" priority="18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{64E9470B-6A12-4DC2-A606-926DC692BDEB}</x14:id>
        </ext>
      </extLst>
    </cfRule>
  </conditionalFormatting>
  <conditionalFormatting sqref="G50:G69">
    <cfRule type="dataBar" priority="1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{7D66D502-87B8-4F3C-A380-FC9E592C53C3}</x14:id>
        </ext>
      </extLst>
    </cfRule>
  </conditionalFormatting>
  <hyperlinks>
    <hyperlink ref="A1" location="sommaire!A1" display="Retour menu"/>
  </hyperlinks>
  <pageMargins left="0.39370078740157483" right="0.39370078740157483" top="0.39370078740157483" bottom="0.39370078740157483" header="0.19685039370078741" footer="0.19685039370078741"/>
  <pageSetup paperSize="9" scale="54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056B565-63B2-4551-9960-D80D942317BE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F13:F49</xm:sqref>
        </x14:conditionalFormatting>
        <x14:conditionalFormatting xmlns:xm="http://schemas.microsoft.com/office/excel/2006/main">
          <x14:cfRule type="dataBar" id="{44E4B53B-28D2-42FD-BE1F-B053E96BC939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G13:G49</xm:sqref>
        </x14:conditionalFormatting>
        <x14:conditionalFormatting xmlns:xm="http://schemas.microsoft.com/office/excel/2006/main">
          <x14:cfRule type="dataBar" id="{64E9470B-6A12-4DC2-A606-926DC692BDEB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F50:F69</xm:sqref>
        </x14:conditionalFormatting>
        <x14:conditionalFormatting xmlns:xm="http://schemas.microsoft.com/office/excel/2006/main">
          <x14:cfRule type="dataBar" id="{7D66D502-87B8-4F3C-A380-FC9E592C53C3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G50:G69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47</vt:i4>
      </vt:variant>
      <vt:variant>
        <vt:lpstr>Plages nommées</vt:lpstr>
      </vt:variant>
      <vt:variant>
        <vt:i4>29</vt:i4>
      </vt:variant>
    </vt:vector>
  </HeadingPairs>
  <TitlesOfParts>
    <vt:vector size="76" baseType="lpstr">
      <vt:lpstr>sommaire</vt:lpstr>
      <vt:lpstr>T1</vt:lpstr>
      <vt:lpstr>T2</vt:lpstr>
      <vt:lpstr>T3</vt:lpstr>
      <vt:lpstr>T4</vt:lpstr>
      <vt:lpstr>T5</vt:lpstr>
      <vt:lpstr>T6</vt:lpstr>
      <vt:lpstr>T7</vt:lpstr>
      <vt:lpstr>T8</vt:lpstr>
      <vt:lpstr>G1</vt:lpstr>
      <vt:lpstr>T9</vt:lpstr>
      <vt:lpstr>G2</vt:lpstr>
      <vt:lpstr>G3-4</vt:lpstr>
      <vt:lpstr>G5</vt:lpstr>
      <vt:lpstr>G6</vt:lpstr>
      <vt:lpstr>G7</vt:lpstr>
      <vt:lpstr>G8</vt:lpstr>
      <vt:lpstr>G9-10</vt:lpstr>
      <vt:lpstr>G11</vt:lpstr>
      <vt:lpstr>G12</vt:lpstr>
      <vt:lpstr>G13</vt:lpstr>
      <vt:lpstr>G14</vt:lpstr>
      <vt:lpstr>G15</vt:lpstr>
      <vt:lpstr>T10</vt:lpstr>
      <vt:lpstr>G16</vt:lpstr>
      <vt:lpstr>G17</vt:lpstr>
      <vt:lpstr>G18</vt:lpstr>
      <vt:lpstr>G19</vt:lpstr>
      <vt:lpstr>G20</vt:lpstr>
      <vt:lpstr>G21</vt:lpstr>
      <vt:lpstr>G22</vt:lpstr>
      <vt:lpstr>G23</vt:lpstr>
      <vt:lpstr>G24</vt:lpstr>
      <vt:lpstr>G25</vt:lpstr>
      <vt:lpstr>G26</vt:lpstr>
      <vt:lpstr>A1</vt:lpstr>
      <vt:lpstr>A2</vt:lpstr>
      <vt:lpstr>A3</vt:lpstr>
      <vt:lpstr>A4</vt:lpstr>
      <vt:lpstr>A5</vt:lpstr>
      <vt:lpstr>A6</vt:lpstr>
      <vt:lpstr>A7</vt:lpstr>
      <vt:lpstr>A8</vt:lpstr>
      <vt:lpstr>A9</vt:lpstr>
      <vt:lpstr>A10</vt:lpstr>
      <vt:lpstr>A11</vt:lpstr>
      <vt:lpstr>A12</vt:lpstr>
      <vt:lpstr>'A5'!_Ref364259597</vt:lpstr>
      <vt:lpstr>rapport_concour</vt:lpstr>
      <vt:lpstr>'A9'!rapport_engagem</vt:lpstr>
      <vt:lpstr>'A2'!rapport_resproo</vt:lpstr>
      <vt:lpstr>rapport_ressour</vt:lpstr>
      <vt:lpstr>'A11'!Zone_d_impression</vt:lpstr>
      <vt:lpstr>'A6'!Zone_d_impression</vt:lpstr>
      <vt:lpstr>'A8'!Zone_d_impression</vt:lpstr>
      <vt:lpstr>'G11'!Zone_d_impression</vt:lpstr>
      <vt:lpstr>'G12'!Zone_d_impression</vt:lpstr>
      <vt:lpstr>'G13'!Zone_d_impression</vt:lpstr>
      <vt:lpstr>'G14'!Zone_d_impression</vt:lpstr>
      <vt:lpstr>'G15'!Zone_d_impression</vt:lpstr>
      <vt:lpstr>'G16'!Zone_d_impression</vt:lpstr>
      <vt:lpstr>'G17'!Zone_d_impression</vt:lpstr>
      <vt:lpstr>'G18'!Zone_d_impression</vt:lpstr>
      <vt:lpstr>'G19'!Zone_d_impression</vt:lpstr>
      <vt:lpstr>'G2'!Zone_d_impression</vt:lpstr>
      <vt:lpstr>'G21'!Zone_d_impression</vt:lpstr>
      <vt:lpstr>'G22'!Zone_d_impression</vt:lpstr>
      <vt:lpstr>'G23'!Zone_d_impression</vt:lpstr>
      <vt:lpstr>'G24'!Zone_d_impression</vt:lpstr>
      <vt:lpstr>'G25'!Zone_d_impression</vt:lpstr>
      <vt:lpstr>'G26'!Zone_d_impression</vt:lpstr>
      <vt:lpstr>'G3-4'!Zone_d_impression</vt:lpstr>
      <vt:lpstr>'G5'!Zone_d_impression</vt:lpstr>
      <vt:lpstr>'G6'!Zone_d_impression</vt:lpstr>
      <vt:lpstr>'T10'!Zone_d_impression</vt:lpstr>
      <vt:lpstr>'T6'!Zone_d_impression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2015-10-29T15:03:35Z</dcterms:created>
  <dcterms:modified xsi:type="dcterms:W3CDTF">2015-10-29T16:19:24Z</dcterms:modified>
</cp:coreProperties>
</file>