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P827392\Documents\ACPR\INTERNET\PUBLICATIONS - SEPT-OCT 2023\"/>
    </mc:Choice>
  </mc:AlternateContent>
  <bookViews>
    <workbookView xWindow="0" yWindow="0" windowWidth="14040" windowHeight="7608" tabRatio="769"/>
  </bookViews>
  <sheets>
    <sheet name="Sommaire" sheetId="59" r:id="rId1"/>
    <sheet name="Tableau 1" sheetId="131" r:id="rId2"/>
    <sheet name="Graphique 1" sheetId="127" r:id="rId3"/>
    <sheet name="Graphique 2" sheetId="128" r:id="rId4"/>
    <sheet name="Graphique 3" sheetId="129" r:id="rId5"/>
    <sheet name="Graphique 4" sheetId="130" r:id="rId6"/>
    <sheet name="Graphique 5" sheetId="99" r:id="rId7"/>
    <sheet name="Tableau 2" sheetId="132" r:id="rId8"/>
    <sheet name="Graphique 6" sheetId="135" r:id="rId9"/>
    <sheet name="Tableau 3" sheetId="133" r:id="rId10"/>
    <sheet name="Tableau 4" sheetId="138" r:id="rId11"/>
    <sheet name="Graphique 7" sheetId="137" r:id="rId12"/>
    <sheet name="Graphique 8" sheetId="136" r:id="rId13"/>
    <sheet name="Graphique 9" sheetId="139" r:id="rId14"/>
    <sheet name="Graphique 10" sheetId="140" r:id="rId15"/>
    <sheet name="Graphique 11" sheetId="142" r:id="rId16"/>
    <sheet name="Tableau 5" sheetId="143" r:id="rId17"/>
    <sheet name="Graphique 12" sheetId="141" r:id="rId18"/>
    <sheet name="Graphique 13" sheetId="145" r:id="rId19"/>
    <sheet name="Graphique 14" sheetId="144" r:id="rId20"/>
    <sheet name="Graphique 15" sheetId="146" r:id="rId21"/>
    <sheet name="Graphique 16" sheetId="147" r:id="rId22"/>
    <sheet name="Graphique 17" sheetId="134" r:id="rId23"/>
    <sheet name="Graphique 18" sheetId="148" r:id="rId24"/>
    <sheet name="Graphique 19" sheetId="150" r:id="rId25"/>
    <sheet name="Graphique 20" sheetId="151" r:id="rId26"/>
    <sheet name="Graphique 21" sheetId="149" r:id="rId27"/>
    <sheet name="Graphique 22" sheetId="153" r:id="rId28"/>
  </sheets>
  <definedNames>
    <definedName name="_AMO_UniqueIdentifier" hidden="1">"'8aaf739f-cc00-4d76-9c8d-7a459c5fcb6f'"</definedName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9" i="147" l="1"/>
  <c r="H29" i="147"/>
  <c r="G48" i="149" l="1"/>
  <c r="G38" i="149"/>
  <c r="N25" i="151"/>
  <c r="M25" i="151"/>
  <c r="L25" i="151"/>
  <c r="K25" i="151"/>
  <c r="J25" i="151"/>
  <c r="I25" i="151"/>
  <c r="H23" i="150"/>
  <c r="I23" i="150"/>
  <c r="J23" i="150"/>
  <c r="K23" i="150"/>
  <c r="L23" i="150"/>
  <c r="M23" i="150"/>
  <c r="M24" i="150"/>
  <c r="L24" i="150"/>
  <c r="K24" i="150"/>
  <c r="J24" i="150"/>
  <c r="I24" i="150"/>
  <c r="H24" i="150"/>
  <c r="G49" i="148"/>
  <c r="G48" i="148"/>
  <c r="G47" i="148"/>
  <c r="G46" i="148"/>
  <c r="G45" i="148"/>
  <c r="G41" i="148"/>
  <c r="G40" i="148"/>
  <c r="G39" i="148"/>
  <c r="G38" i="148"/>
  <c r="G37" i="148"/>
</calcChain>
</file>

<file path=xl/sharedStrings.xml><?xml version="1.0" encoding="utf-8"?>
<sst xmlns="http://schemas.openxmlformats.org/spreadsheetml/2006/main" count="915" uniqueCount="269">
  <si>
    <t>Sommaire</t>
  </si>
  <si>
    <t>Rachats</t>
  </si>
  <si>
    <t>T2 2022</t>
  </si>
  <si>
    <t>T2 2023</t>
  </si>
  <si>
    <t>Taux de 
croissance
T2 2023 / T2 2022</t>
  </si>
  <si>
    <t>Primes vie</t>
  </si>
  <si>
    <t>Affaires directes</t>
  </si>
  <si>
    <t>Réass. acceptée</t>
  </si>
  <si>
    <t>Sinistres vie</t>
  </si>
  <si>
    <t>S1 2022</t>
  </si>
  <si>
    <t>S1 2023</t>
  </si>
  <si>
    <t>Taux de</t>
  </si>
  <si>
    <t>croissance</t>
  </si>
  <si>
    <t>T2 2023 / T2 2022</t>
  </si>
  <si>
    <t>Primes non-vie</t>
  </si>
  <si>
    <t>Réassurance acceptée</t>
  </si>
  <si>
    <t>Sinistres non-vie</t>
  </si>
  <si>
    <t>Graphique 6 : Évolution des primes acquises et des sinistres en affaires directes, en milliards d’euros</t>
  </si>
  <si>
    <t>Primes acquises en affaires directes</t>
  </si>
  <si>
    <t>Variation</t>
  </si>
  <si>
    <t>Assurance maladie</t>
  </si>
  <si>
    <t>Rentes Santé non vie</t>
  </si>
  <si>
    <t>Ensemble des lignes d'activité santé vie</t>
  </si>
  <si>
    <t>Frais médicaux</t>
  </si>
  <si>
    <t>Protection du revenu</t>
  </si>
  <si>
    <t>Indemnisation des travailleurs</t>
  </si>
  <si>
    <t>Ensemble des lignes d'activité santé non vie</t>
  </si>
  <si>
    <t>Assurance auto (RC + dommages)</t>
  </si>
  <si>
    <t>Incendie et dommages aux biens</t>
  </si>
  <si>
    <t>Responsabilité Civile (= RC) générale</t>
  </si>
  <si>
    <t>Pertes pécuniaires diverses</t>
  </si>
  <si>
    <t>Assistance</t>
  </si>
  <si>
    <t>Protection juridique</t>
  </si>
  <si>
    <t>Assurance-crédit et cautionnement</t>
  </si>
  <si>
    <t>Assurance marit., aér. et transport</t>
  </si>
  <si>
    <t>Ensemble des lignes d'activité</t>
  </si>
  <si>
    <t>Non Vie Hors Santé (= NVHS)</t>
  </si>
  <si>
    <t>Primes acquises en affaires directes, par lignes d’activités de l’assurance non vie, en millions d’euros</t>
  </si>
  <si>
    <t>Tableau 3 :Primes acquises en affaires directes, par lignes d’activités de l’assurance non vie, en millions d’euros</t>
  </si>
  <si>
    <t>Sinistres en affaires directes</t>
  </si>
  <si>
    <t xml:space="preserve">Tableau 4 : Sinistres en affaires directes, par lignes d’activités de l’assurance non vie, 
en millions d’euros
</t>
  </si>
  <si>
    <t>Graphique 7 : Ratios combinés</t>
  </si>
  <si>
    <t>Graphique 8 : Évolution du ratio combiné net de l’ensemble de l’activité non vie des principaux pays européens</t>
  </si>
  <si>
    <t>Graphique 9 : Évolution de l’indice des prix à la consommation (en taux de croissance annuel) des  principaux pays européens</t>
  </si>
  <si>
    <t>Composition de l’actif</t>
  </si>
  <si>
    <t>Graphique 10 : Composition de l’actif</t>
  </si>
  <si>
    <t>Graphique 11 : 1.2 Composition du passif</t>
  </si>
  <si>
    <t>Tableau 5 : Provisions techniques (PT) par types d’activités (en milliards d’euros)</t>
  </si>
  <si>
    <t>Structure de placements des assureurs (après mise en transparence), fin décembre 2022 et fin juin 2023</t>
  </si>
  <si>
    <t>Graphique 12 : Structure de placements des assureurs (après mise en transparence), fin décembre 2022 et fin juin 2023</t>
  </si>
  <si>
    <t>Graphique 13 : Expositions géographiques des placements des assureurs (après mise en transparence), fin décembre 2022 et fin juin 2023</t>
  </si>
  <si>
    <t xml:space="preserve">Graphique 14 : Part des actifs liquides (HQLA) dans le portefeuille des assureurs-vie </t>
  </si>
  <si>
    <t>Plus ou moins-value latente des placements, en % de la valeur d’acquisition</t>
  </si>
  <si>
    <t>Graphique 15 : Plus ou moins-value latente des placements, en % de la valeur d’acquisition</t>
  </si>
  <si>
    <t>Graphique 16 : Ventilation du portefeuille obligataire des assureurs en fonction du type de coupon (après mise en transparence des parts d’OPC), fin décembre 2022 et fin juin 2023</t>
  </si>
  <si>
    <t>Graphique 17 : Part de la trésorerie et des dépôts, des billets de trésorerie et des obligations monétaires sur la valeur totale des placements</t>
  </si>
  <si>
    <t>Graphique 18 : Taux de couverture du CSR par type d’organismes</t>
  </si>
  <si>
    <t>Graphique 19 : Taux de couverture du CSR des organismes vie et mixtes, hors bancassureurs</t>
  </si>
  <si>
    <t>Graphique 20 : Taux de couverture du CSR des organismes non-vie, hors bancassureurs</t>
  </si>
  <si>
    <t>Graphique 21 : Taux de couverture du CSR des organismes non-vie, hors bancassureurs</t>
  </si>
  <si>
    <t>Graphique 22 : Courbe des taux sans risque</t>
  </si>
  <si>
    <t>Tableau 1 : Primes acquises et sinistres en assurance-vie, en milliards d’euros</t>
  </si>
  <si>
    <t>Graphique 6</t>
  </si>
  <si>
    <t>Tableau 3</t>
  </si>
  <si>
    <t>Tableau 4</t>
  </si>
  <si>
    <t>Graphique 7</t>
  </si>
  <si>
    <t>Graphique 8</t>
  </si>
  <si>
    <t>Graphique 9</t>
  </si>
  <si>
    <t>Graphique 10</t>
  </si>
  <si>
    <t>Graphique 11</t>
  </si>
  <si>
    <t>Tableau 5</t>
  </si>
  <si>
    <t>Graphique 12</t>
  </si>
  <si>
    <t>Graphique 13</t>
  </si>
  <si>
    <t>Graphique 14</t>
  </si>
  <si>
    <t>Graphique 15</t>
  </si>
  <si>
    <t>Graphique 16</t>
  </si>
  <si>
    <t>Graphique 17</t>
  </si>
  <si>
    <t>Graphique 18</t>
  </si>
  <si>
    <t>Graphique 19</t>
  </si>
  <si>
    <t>Graphique 20</t>
  </si>
  <si>
    <t>Graphique 21</t>
  </si>
  <si>
    <t>Graphique 22</t>
  </si>
  <si>
    <t>Primes acquises et sinistres en assurance-vie, en milliards d’euros</t>
  </si>
  <si>
    <t>Graphique 1 : Collecte brute</t>
  </si>
  <si>
    <t>Collecte brute</t>
  </si>
  <si>
    <t>Collecte nette</t>
  </si>
  <si>
    <t>Graphique 2 : rachats</t>
  </si>
  <si>
    <t xml:space="preserve">Graphique 3 : Montant mensuel des sinistres tous supports  </t>
  </si>
  <si>
    <t xml:space="preserve">Graphique 4 : Arbitrages nets </t>
  </si>
  <si>
    <t xml:space="preserve">Montant mensuel des sinistres tous supports  </t>
  </si>
  <si>
    <t xml:space="preserve">Arbitrages nets </t>
  </si>
  <si>
    <t xml:space="preserve">Graphique 5  : Collecte nette </t>
  </si>
  <si>
    <t>Primes acquises et sinistres en assurance non vie, en milliards d’euros</t>
  </si>
  <si>
    <t>Évolution des primes acquises et des sinistres en affaires directes, en milliards d’euros</t>
  </si>
  <si>
    <t>Sinistres en affaires directes, par lignes d’activités de l’assurance non vie, en millions d’euros</t>
  </si>
  <si>
    <t>Ratios combinés</t>
  </si>
  <si>
    <t>Évolution du ratio combiné net de l’ensemble de l’activité non vie des principaux pays européens</t>
  </si>
  <si>
    <t>Évolution de l’indice des prix à la consommation (en taux de croissance annuel) des  principaux pays européens</t>
  </si>
  <si>
    <t>Composition du passif</t>
  </si>
  <si>
    <t>Provisions techniques (PT) par types d’activités (en milliards d’euros)</t>
  </si>
  <si>
    <t>Expositions géographiques des placements des assureurs (après mise en transparence), fin décembre 2022 et fin juin 2023</t>
  </si>
  <si>
    <t xml:space="preserve">Part des actifs liquides (HQLA) dans le portefeuille des assureurs-vie </t>
  </si>
  <si>
    <t>Ventilation du portefeuille obligataire des assureurs en fonction du type de coupon (après mise en transparence des parts d’OPC), fin décembre 2022 et fin juin 2023</t>
  </si>
  <si>
    <t>Part de la trésorerie et des dépôts, des billets de trésorerie et des obligations monétaires sur la valeur totale des placements*</t>
  </si>
  <si>
    <t>Taux de couverture du CSR par type d’organismes</t>
  </si>
  <si>
    <t>Taux de couverture du CSR des organismes vie et mixtes, hors bancassureurs</t>
  </si>
  <si>
    <t>Taux de couverture du CSR des organismes non-vie, hors bancassureurs</t>
  </si>
  <si>
    <t xml:space="preserve">Évolution des fonds propres et du CSR selon le type d’organismes </t>
  </si>
  <si>
    <t>Courbe des taux sans risque</t>
  </si>
  <si>
    <t>Tableau 1</t>
  </si>
  <si>
    <t>Graphique 1</t>
  </si>
  <si>
    <t>Graphique 2</t>
  </si>
  <si>
    <t>Graphique 3</t>
  </si>
  <si>
    <t>Graphique 4</t>
  </si>
  <si>
    <t>Graphique 5</t>
  </si>
  <si>
    <t>Tableau 2</t>
  </si>
  <si>
    <t>Tableau 2 : Primes acquises et sinistres en assurance non vie, en milliards d’euros</t>
  </si>
  <si>
    <t>Retour au sommaire</t>
  </si>
  <si>
    <t>decumulation des flux (valeur abs)</t>
  </si>
  <si>
    <t>2018 Q1</t>
  </si>
  <si>
    <t>2018 Q2</t>
  </si>
  <si>
    <t>2018 Q3</t>
  </si>
  <si>
    <t>2018 Q4</t>
  </si>
  <si>
    <t>2019 Q1</t>
  </si>
  <si>
    <t>2019 Q2</t>
  </si>
  <si>
    <t>2019 Q3</t>
  </si>
  <si>
    <t>2019 Q4</t>
  </si>
  <si>
    <t>2020 Q1</t>
  </si>
  <si>
    <t>2020 Q2</t>
  </si>
  <si>
    <t>2020 Q3</t>
  </si>
  <si>
    <t>2020 Q4</t>
  </si>
  <si>
    <t>2021 Q1</t>
  </si>
  <si>
    <t>2021 Q2</t>
  </si>
  <si>
    <t>2021 Q3</t>
  </si>
  <si>
    <t>2021 Q4</t>
  </si>
  <si>
    <t>2022 Q1</t>
  </si>
  <si>
    <t>2022 Q2</t>
  </si>
  <si>
    <t>2022 Q3</t>
  </si>
  <si>
    <t>2022 Q4</t>
  </si>
  <si>
    <t>2023 Q1</t>
  </si>
  <si>
    <t>2023 Q2</t>
  </si>
  <si>
    <t>Primes en affaires directes</t>
  </si>
  <si>
    <t>Non vie hors santé</t>
  </si>
  <si>
    <t>Santé vie et non vie</t>
  </si>
  <si>
    <t>Ensemble des lignes d'activité non vie</t>
  </si>
  <si>
    <t>France</t>
  </si>
  <si>
    <t>Allemagne</t>
  </si>
  <si>
    <t>Pays-Bas</t>
  </si>
  <si>
    <t>Espagne</t>
  </si>
  <si>
    <t>Italie</t>
  </si>
  <si>
    <t>T1</t>
  </si>
  <si>
    <t>T2</t>
  </si>
  <si>
    <t>T3</t>
  </si>
  <si>
    <t>T4</t>
  </si>
  <si>
    <t>OCDE - Total</t>
  </si>
  <si>
    <t>Composition de l'actif (%)</t>
  </si>
  <si>
    <t>Placements UC</t>
  </si>
  <si>
    <t>Placements hors UC</t>
  </si>
  <si>
    <t>Autres actifs</t>
  </si>
  <si>
    <t>Total Actif</t>
  </si>
  <si>
    <t>Provisions techniques non vie hors santé</t>
  </si>
  <si>
    <t>Provisions techniques santé</t>
  </si>
  <si>
    <t>Provisions techniques vie hors UC et hors santé</t>
  </si>
  <si>
    <t>Provisions techniques UC</t>
  </si>
  <si>
    <t>Autres passifs</t>
  </si>
  <si>
    <t>Actif Net (Excédent d’actif sur passif)</t>
  </si>
  <si>
    <t>TOTAL</t>
  </si>
  <si>
    <t>Provisions techniques</t>
  </si>
  <si>
    <t>2022 T2</t>
  </si>
  <si>
    <t>2023 T2</t>
  </si>
  <si>
    <t>Ratio PT / Total bilan</t>
  </si>
  <si>
    <t>Activité non vie (hors santé)</t>
  </si>
  <si>
    <t>Activité vie (hors UC et hors santé)</t>
  </si>
  <si>
    <t>Activité santé</t>
  </si>
  <si>
    <t>Activité en unités de compte</t>
  </si>
  <si>
    <t>Total bilan</t>
  </si>
  <si>
    <t>Courbe taux EIOPA (avec VA)</t>
  </si>
  <si>
    <t>31/03/2020</t>
  </si>
  <si>
    <t>30/06/2022</t>
  </si>
  <si>
    <t>30/09/2022</t>
  </si>
  <si>
    <t>31/12/2022</t>
  </si>
  <si>
    <t>31/03/2023</t>
  </si>
  <si>
    <t>30/06/2023</t>
  </si>
  <si>
    <t>Taux de couverture du CSR (avec MTPT)</t>
  </si>
  <si>
    <t>Échéance</t>
  </si>
  <si>
    <t>Ensemble des organismes</t>
  </si>
  <si>
    <t>Bancassurance</t>
  </si>
  <si>
    <t>Non-vie_(Hors BA)</t>
  </si>
  <si>
    <t>Réassurance_(Hors BA)</t>
  </si>
  <si>
    <t>Vie et mixte_(Hors BA)</t>
  </si>
  <si>
    <t>Fonds Propres CSR (avec MTPT)</t>
  </si>
  <si>
    <t>Type de remise</t>
  </si>
  <si>
    <t>QES</t>
  </si>
  <si>
    <t>AES</t>
  </si>
  <si>
    <t>2021 T1</t>
  </si>
  <si>
    <t>CSR (avec MTPT)</t>
  </si>
  <si>
    <t>Ratio moyen</t>
  </si>
  <si>
    <t>P_5</t>
  </si>
  <si>
    <t>P5</t>
  </si>
  <si>
    <t>P_25</t>
  </si>
  <si>
    <t>Q1</t>
  </si>
  <si>
    <t>P_50</t>
  </si>
  <si>
    <t>Médiane</t>
  </si>
  <si>
    <t>P_75</t>
  </si>
  <si>
    <t>Q3</t>
  </si>
  <si>
    <t>P_95</t>
  </si>
  <si>
    <t>P95</t>
  </si>
  <si>
    <t xml:space="preserve">ratio_moyen </t>
  </si>
  <si>
    <t>Non vie_(Hors BA)</t>
  </si>
  <si>
    <t>Non vie</t>
  </si>
  <si>
    <t>Année</t>
  </si>
  <si>
    <t>Trimestre</t>
  </si>
  <si>
    <t>Supports en euros (éch. G.)</t>
  </si>
  <si>
    <t>Supports en UC (éch. G.)</t>
  </si>
  <si>
    <t/>
  </si>
  <si>
    <t>Arbitrage en faveur des euros</t>
  </si>
  <si>
    <t>Arbitrage en faveur des UC</t>
  </si>
  <si>
    <t>Total</t>
  </si>
  <si>
    <t>MOIS</t>
  </si>
  <si>
    <t>Sinistres totaux (éch. G.)</t>
  </si>
  <si>
    <t>ratio sinistres sur primes  (éch. D.)</t>
  </si>
  <si>
    <t>J</t>
  </si>
  <si>
    <t>F</t>
  </si>
  <si>
    <t>M</t>
  </si>
  <si>
    <t>S</t>
  </si>
  <si>
    <t>N</t>
  </si>
  <si>
    <t>Rachats sur les supports en euros (éch. G.)</t>
  </si>
  <si>
    <t>Rachats sur les supports en UC (éch. G.)</t>
  </si>
  <si>
    <t>Ratio rachats sur primes (éch. D.)</t>
  </si>
  <si>
    <t>Primes totales</t>
  </si>
  <si>
    <t>Primes</t>
  </si>
  <si>
    <t>Rachats total</t>
  </si>
  <si>
    <t>Part des supports en UC dans la collecte brute (éch. D.)</t>
  </si>
  <si>
    <t xml:space="preserve">Données après mise en transparence </t>
  </si>
  <si>
    <t>T4 2022</t>
  </si>
  <si>
    <t>Obligations souveraines</t>
  </si>
  <si>
    <t>Obligations secteur financier</t>
  </si>
  <si>
    <t>Obligations sociétés non financières</t>
  </si>
  <si>
    <t>Actions hors participations</t>
  </si>
  <si>
    <t>Participations</t>
  </si>
  <si>
    <t>Immobilisations corporelles</t>
  </si>
  <si>
    <t>Prêts</t>
  </si>
  <si>
    <t>Trésorerie et dépôts</t>
  </si>
  <si>
    <t>OPC résiduels (non transparisés) et Autres Investissements ou nature non connue</t>
  </si>
  <si>
    <r>
      <t xml:space="preserve">Données </t>
    </r>
    <r>
      <rPr>
        <b/>
        <u/>
        <sz val="11"/>
        <color theme="1"/>
        <rFont val="Calibri"/>
        <family val="2"/>
        <scheme val="minor"/>
      </rPr>
      <t>après</t>
    </r>
    <r>
      <rPr>
        <sz val="11"/>
        <color theme="1"/>
        <rFont val="Calibri"/>
        <family val="2"/>
        <scheme val="minor"/>
      </rPr>
      <t xml:space="preserve"> mise en transparence </t>
    </r>
  </si>
  <si>
    <t>FRANCE</t>
  </si>
  <si>
    <t>Zone Euro HORS FRANCE</t>
  </si>
  <si>
    <t>Union Européenne hors Zone Euro</t>
  </si>
  <si>
    <t>Hors Union Européenne</t>
  </si>
  <si>
    <t>TRIMESTRIEL 2020 Q2</t>
  </si>
  <si>
    <t>TRIMESTRIEL 2021 Q2</t>
  </si>
  <si>
    <t>TRIMESTRIEL 2022 Q2</t>
  </si>
  <si>
    <t>TRIMESTRIEL 2023 Q2</t>
  </si>
  <si>
    <t>1er quartile</t>
  </si>
  <si>
    <t>Moyenne pondérée</t>
  </si>
  <si>
    <t>3eme quartile</t>
  </si>
  <si>
    <t xml:space="preserve">Taux de plus ou moins values latentes </t>
  </si>
  <si>
    <t>T4 2021</t>
  </si>
  <si>
    <t>Obligations</t>
  </si>
  <si>
    <t>Actions (hors participations)</t>
  </si>
  <si>
    <t>Immobilier</t>
  </si>
  <si>
    <t>Tyde de coupon</t>
  </si>
  <si>
    <t>Taux fixe ou zéro-coupon</t>
  </si>
  <si>
    <t>Taux variable</t>
  </si>
  <si>
    <t>Indexées</t>
  </si>
  <si>
    <t>Autres</t>
  </si>
  <si>
    <t>Dispersion stats of weighted distribution</t>
  </si>
  <si>
    <t>T2 2021</t>
  </si>
  <si>
    <t>Solde net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</si>
</sst>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.00\ _€_-;\-* #,##0.00\ _€_-;_-* &quot;-&quot;??\ _€_-;_-@_-"/>
    <numFmt numFmtId="165" formatCode="_-* #,##0.00\ _E_u_r_-;\-* #,##0.00\ _E_u_r_-;_-* &quot;-&quot;??\ _E_u_r_-;_-@_-"/>
    <numFmt numFmtId="166" formatCode="0.0"/>
    <numFmt numFmtId="167" formatCode="\+#,##0.0%;[Red]\-#,##0.0%"/>
    <numFmt numFmtId="168" formatCode="0.0%"/>
    <numFmt numFmtId="169" formatCode="#,##0.0"/>
    <numFmt numFmtId="170" formatCode="&quot;T&quot;0"/>
    <numFmt numFmtId="171" formatCode="yyyy"/>
    <numFmt numFmtId="172" formatCode="###,###,###,###,##0"/>
    <numFmt numFmtId="173" formatCode="_-* #,##0_-;\-* #,##0_-;_-* &quot;-&quot;??_-;_-@_-"/>
    <numFmt numFmtId="174" formatCode="_-* #,##0\ _€_-;\-* #,##0\ _€_-;_-* &quot;-&quot;??\ _€_-;_-@_-"/>
  </numFmts>
  <fonts count="7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sz val="12"/>
      <name val="Antique Olive"/>
      <family val="2"/>
    </font>
    <font>
      <b/>
      <sz val="6"/>
      <name val="Arial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53"/>
      <name val="Calibri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6"/>
      <name val="Arial"/>
      <family val="2"/>
    </font>
    <font>
      <u/>
      <sz val="11"/>
      <color theme="10"/>
      <name val="Calibri"/>
      <family val="2"/>
    </font>
    <font>
      <u/>
      <sz val="11"/>
      <color theme="10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name val="Calibri"/>
      <family val="2"/>
    </font>
    <font>
      <b/>
      <sz val="10"/>
      <color theme="1"/>
      <name val="Calibri"/>
      <family val="2"/>
      <scheme val="minor"/>
    </font>
    <font>
      <b/>
      <sz val="10"/>
      <color rgb="FF00B050"/>
      <name val="Calibri"/>
      <family val="2"/>
      <scheme val="minor"/>
    </font>
    <font>
      <i/>
      <sz val="10"/>
      <color rgb="FF00B050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i/>
      <sz val="10"/>
      <color rgb="FF00B050"/>
      <name val="Calibri"/>
      <family val="2"/>
      <scheme val="minor"/>
    </font>
    <font>
      <sz val="10"/>
      <color rgb="FF000000"/>
      <name val="Arial"/>
      <family val="2"/>
    </font>
    <font>
      <i/>
      <sz val="10"/>
      <color rgb="FF000000"/>
      <name val="Calibri"/>
      <family val="2"/>
    </font>
    <font>
      <b/>
      <sz val="10"/>
      <color rgb="FF000000"/>
      <name val="Arial"/>
      <family val="2"/>
    </font>
    <font>
      <b/>
      <sz val="10"/>
      <color rgb="FF000000"/>
      <name val="Calibri"/>
      <family val="2"/>
    </font>
    <font>
      <b/>
      <sz val="10"/>
      <color rgb="FF00B050"/>
      <name val="Calibri"/>
      <family val="2"/>
    </font>
    <font>
      <i/>
      <sz val="10"/>
      <color rgb="FF00B050"/>
      <name val="Calibri"/>
      <family val="2"/>
    </font>
    <font>
      <b/>
      <i/>
      <sz val="10"/>
      <color rgb="FF000000"/>
      <name val="Calibri"/>
      <family val="2"/>
    </font>
    <font>
      <b/>
      <i/>
      <sz val="10"/>
      <color rgb="FF00B050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i/>
      <sz val="11"/>
      <color rgb="FF000000"/>
      <name val="Calibri"/>
      <family val="2"/>
    </font>
    <font>
      <sz val="11"/>
      <color rgb="FF0000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rgb="FF0000FF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Calibri"/>
      <family val="2"/>
      <scheme val="minor"/>
    </font>
    <font>
      <i/>
      <sz val="10"/>
      <name val="Calibri"/>
      <family val="2"/>
      <scheme val="minor"/>
    </font>
    <font>
      <sz val="10"/>
      <name val="Calibri"/>
      <family val="2"/>
      <scheme val="minor"/>
    </font>
  </fonts>
  <fills count="7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10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57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53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22"/>
      </patternFill>
    </fill>
    <fill>
      <patternFill patternType="solid">
        <fgColor indexed="9"/>
        <bgColor indexed="9"/>
      </patternFill>
    </fill>
    <fill>
      <patternFill patternType="solid">
        <fgColor indexed="26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42"/>
      </patternFill>
    </fill>
    <fill>
      <patternFill patternType="solid">
        <fgColor indexed="43"/>
      </patternFill>
    </fill>
    <fill>
      <patternFill patternType="solid">
        <fgColor indexed="9"/>
        <bgColor indexed="64"/>
      </patternFill>
    </fill>
    <fill>
      <patternFill patternType="solid">
        <fgColor indexed="40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indexed="55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6E0B4"/>
        <bgColor indexed="64"/>
      </patternFill>
    </fill>
    <fill>
      <patternFill patternType="solid">
        <fgColor rgb="FFB4C6E7"/>
        <bgColor indexed="64"/>
      </patternFill>
    </fill>
    <fill>
      <patternFill patternType="solid">
        <fgColor rgb="FFF8CBAD"/>
        <bgColor indexed="64"/>
      </patternFill>
    </fill>
    <fill>
      <patternFill patternType="solid">
        <fgColor rgb="FF8EA9DB"/>
        <bgColor indexed="64"/>
      </patternFill>
    </fill>
    <fill>
      <patternFill patternType="solid">
        <fgColor rgb="FFA9D08E"/>
        <bgColor indexed="64"/>
      </patternFill>
    </fill>
    <fill>
      <patternFill patternType="solid">
        <fgColor rgb="FFF4B084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FFFF"/>
        <bgColor indexed="64"/>
      </patternFill>
    </fill>
  </fills>
  <borders count="10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4"/>
      </bottom>
      <diagonal/>
    </border>
    <border>
      <left/>
      <right/>
      <top/>
      <bottom style="double">
        <color indexed="5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theme="9"/>
      </left>
      <right style="dotted">
        <color theme="9"/>
      </right>
      <top style="thin">
        <color theme="9"/>
      </top>
      <bottom style="thin">
        <color theme="4"/>
      </bottom>
      <diagonal/>
    </border>
    <border>
      <left style="dotted">
        <color theme="9"/>
      </left>
      <right style="dotted">
        <color theme="9"/>
      </right>
      <top style="thin">
        <color theme="9"/>
      </top>
      <bottom style="thin">
        <color theme="4"/>
      </bottom>
      <diagonal/>
    </border>
    <border>
      <left style="dotted">
        <color theme="9"/>
      </left>
      <right style="thin">
        <color theme="9"/>
      </right>
      <top style="thin">
        <color theme="9"/>
      </top>
      <bottom style="thin">
        <color theme="4"/>
      </bottom>
      <diagonal/>
    </border>
    <border>
      <left style="thin">
        <color theme="4"/>
      </left>
      <right style="thin">
        <color theme="4"/>
      </right>
      <top style="thin">
        <color theme="4"/>
      </top>
      <bottom/>
      <diagonal/>
    </border>
    <border>
      <left style="thin">
        <color theme="4"/>
      </left>
      <right style="hair">
        <color theme="4"/>
      </right>
      <top style="thin">
        <color theme="4"/>
      </top>
      <bottom/>
      <diagonal/>
    </border>
    <border>
      <left style="hair">
        <color theme="4"/>
      </left>
      <right style="hair">
        <color theme="4"/>
      </right>
      <top style="thin">
        <color theme="4"/>
      </top>
      <bottom/>
      <diagonal/>
    </border>
    <border>
      <left style="hair">
        <color theme="4"/>
      </left>
      <right style="thin">
        <color theme="4"/>
      </right>
      <top style="thin">
        <color theme="4"/>
      </top>
      <bottom/>
      <diagonal/>
    </border>
    <border>
      <left style="thin">
        <color theme="4"/>
      </left>
      <right style="thin">
        <color theme="4"/>
      </right>
      <top/>
      <bottom/>
      <diagonal/>
    </border>
    <border>
      <left style="thin">
        <color theme="4"/>
      </left>
      <right style="hair">
        <color theme="4"/>
      </right>
      <top/>
      <bottom/>
      <diagonal/>
    </border>
    <border>
      <left style="hair">
        <color theme="4"/>
      </left>
      <right style="hair">
        <color theme="4"/>
      </right>
      <top/>
      <bottom/>
      <diagonal/>
    </border>
    <border>
      <left style="hair">
        <color theme="4"/>
      </left>
      <right style="thin">
        <color theme="4"/>
      </right>
      <top/>
      <bottom/>
      <diagonal/>
    </border>
    <border>
      <left style="thin">
        <color theme="5"/>
      </left>
      <right style="thin">
        <color theme="5"/>
      </right>
      <top style="thin">
        <color theme="5"/>
      </top>
      <bottom/>
      <diagonal/>
    </border>
    <border>
      <left style="thin">
        <color theme="5"/>
      </left>
      <right style="hair">
        <color theme="5"/>
      </right>
      <top style="thin">
        <color theme="5"/>
      </top>
      <bottom/>
      <diagonal/>
    </border>
    <border>
      <left style="hair">
        <color theme="5"/>
      </left>
      <right style="hair">
        <color theme="5"/>
      </right>
      <top style="thin">
        <color theme="5"/>
      </top>
      <bottom/>
      <diagonal/>
    </border>
    <border>
      <left style="hair">
        <color theme="5"/>
      </left>
      <right style="thin">
        <color theme="5"/>
      </right>
      <top style="thin">
        <color theme="5"/>
      </top>
      <bottom/>
      <diagonal/>
    </border>
    <border>
      <left style="thin">
        <color theme="5"/>
      </left>
      <right style="thin">
        <color theme="5"/>
      </right>
      <top/>
      <bottom/>
      <diagonal/>
    </border>
    <border>
      <left style="thin">
        <color theme="5"/>
      </left>
      <right style="hair">
        <color theme="5"/>
      </right>
      <top/>
      <bottom/>
      <diagonal/>
    </border>
    <border>
      <left style="hair">
        <color theme="5"/>
      </left>
      <right style="hair">
        <color theme="5"/>
      </right>
      <top/>
      <bottom/>
      <diagonal/>
    </border>
    <border>
      <left style="hair">
        <color theme="5"/>
      </left>
      <right style="thin">
        <color theme="5"/>
      </right>
      <top/>
      <bottom/>
      <diagonal/>
    </border>
    <border>
      <left style="thin">
        <color theme="5"/>
      </left>
      <right style="thin">
        <color theme="5"/>
      </right>
      <top/>
      <bottom style="thin">
        <color theme="5"/>
      </bottom>
      <diagonal/>
    </border>
    <border>
      <left style="thin">
        <color theme="5"/>
      </left>
      <right style="hair">
        <color theme="5"/>
      </right>
      <top/>
      <bottom style="thin">
        <color theme="5"/>
      </bottom>
      <diagonal/>
    </border>
    <border>
      <left style="hair">
        <color theme="5"/>
      </left>
      <right style="hair">
        <color theme="5"/>
      </right>
      <top/>
      <bottom style="thin">
        <color theme="5"/>
      </bottom>
      <diagonal/>
    </border>
    <border>
      <left style="hair">
        <color theme="5"/>
      </left>
      <right style="thin">
        <color theme="5"/>
      </right>
      <top/>
      <bottom style="thin">
        <color theme="5"/>
      </bottom>
      <diagonal/>
    </border>
    <border>
      <left style="medium">
        <color rgb="FF70AD47"/>
      </left>
      <right style="dotted">
        <color rgb="FF70AD47"/>
      </right>
      <top style="medium">
        <color rgb="FF70AD47"/>
      </top>
      <bottom/>
      <diagonal/>
    </border>
    <border>
      <left style="medium">
        <color rgb="FF70AD47"/>
      </left>
      <right style="dotted">
        <color rgb="FF70AD47"/>
      </right>
      <top/>
      <bottom/>
      <diagonal/>
    </border>
    <border>
      <left style="medium">
        <color rgb="FF70AD47"/>
      </left>
      <right style="dotted">
        <color rgb="FF70AD47"/>
      </right>
      <top/>
      <bottom style="medium">
        <color rgb="FF5B9BD5"/>
      </bottom>
      <diagonal/>
    </border>
    <border>
      <left/>
      <right style="medium">
        <color rgb="FF70AD47"/>
      </right>
      <top style="medium">
        <color rgb="FF70AD47"/>
      </top>
      <bottom/>
      <diagonal/>
    </border>
    <border>
      <left/>
      <right style="medium">
        <color rgb="FF70AD47"/>
      </right>
      <top/>
      <bottom/>
      <diagonal/>
    </border>
    <border>
      <left/>
      <right style="medium">
        <color rgb="FF70AD47"/>
      </right>
      <top/>
      <bottom style="medium">
        <color rgb="FF5B9BD5"/>
      </bottom>
      <diagonal/>
    </border>
    <border>
      <left style="medium">
        <color rgb="FF5B9BD5"/>
      </left>
      <right style="medium">
        <color rgb="FF5B9BD5"/>
      </right>
      <top style="medium">
        <color rgb="FF5B9BD5"/>
      </top>
      <bottom/>
      <diagonal/>
    </border>
    <border>
      <left/>
      <right style="medium">
        <color rgb="FF5B9BD5"/>
      </right>
      <top/>
      <bottom/>
      <diagonal/>
    </border>
    <border>
      <left style="medium">
        <color rgb="FF5B9BD5"/>
      </left>
      <right style="medium">
        <color rgb="FF5B9BD5"/>
      </right>
      <top/>
      <bottom/>
      <diagonal/>
    </border>
    <border>
      <left style="medium">
        <color rgb="FF5B9BD5"/>
      </left>
      <right style="medium">
        <color rgb="FF5B9BD5"/>
      </right>
      <top/>
      <bottom style="medium">
        <color rgb="FF5B9BD5"/>
      </bottom>
      <diagonal/>
    </border>
    <border>
      <left/>
      <right style="medium">
        <color rgb="FF5B9BD5"/>
      </right>
      <top/>
      <bottom style="medium">
        <color rgb="FF5B9BD5"/>
      </bottom>
      <diagonal/>
    </border>
    <border>
      <left style="medium">
        <color rgb="FFED7D31"/>
      </left>
      <right style="medium">
        <color rgb="FFED7D31"/>
      </right>
      <top/>
      <bottom/>
      <diagonal/>
    </border>
    <border>
      <left/>
      <right style="medium">
        <color rgb="FFED7D31"/>
      </right>
      <top/>
      <bottom/>
      <diagonal/>
    </border>
    <border>
      <left style="medium">
        <color rgb="FFED7D31"/>
      </left>
      <right style="medium">
        <color rgb="FFED7D31"/>
      </right>
      <top/>
      <bottom style="medium">
        <color rgb="FFED7D31"/>
      </bottom>
      <diagonal/>
    </border>
    <border>
      <left/>
      <right style="medium">
        <color rgb="FFED7D31"/>
      </right>
      <top/>
      <bottom style="medium">
        <color rgb="FFED7D31"/>
      </bottom>
      <diagonal/>
    </border>
    <border>
      <left style="dotted">
        <color rgb="FF70AD47"/>
      </left>
      <right style="dotted">
        <color rgb="FF70AD47"/>
      </right>
      <top style="medium">
        <color rgb="FF70AD47"/>
      </top>
      <bottom/>
      <diagonal/>
    </border>
    <border>
      <left style="dotted">
        <color rgb="FF70AD47"/>
      </left>
      <right style="dotted">
        <color rgb="FF70AD47"/>
      </right>
      <top/>
      <bottom/>
      <diagonal/>
    </border>
    <border>
      <left style="dotted">
        <color rgb="FF70AD47"/>
      </left>
      <right style="dotted">
        <color rgb="FF70AD47"/>
      </right>
      <top/>
      <bottom style="medium">
        <color rgb="FF5B9BD5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98">
    <xf numFmtId="0" fontId="0" fillId="0" borderId="0"/>
    <xf numFmtId="0" fontId="2" fillId="0" borderId="0"/>
    <xf numFmtId="0" fontId="2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1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14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2" borderId="0" applyNumberFormat="0" applyBorder="0" applyAlignment="0" applyProtection="0"/>
    <xf numFmtId="0" fontId="5" fillId="30" borderId="0" applyNumberFormat="0" applyBorder="0" applyAlignment="0" applyProtection="0"/>
    <xf numFmtId="0" fontId="6" fillId="0" borderId="0" applyNumberFormat="0" applyFill="0" applyBorder="0" applyAlignment="0" applyProtection="0"/>
    <xf numFmtId="0" fontId="26" fillId="22" borderId="0" applyNumberFormat="0" applyBorder="0" applyAlignment="0" applyProtection="0"/>
    <xf numFmtId="3" fontId="25" fillId="0" borderId="0">
      <alignment horizontal="right"/>
    </xf>
    <xf numFmtId="0" fontId="25" fillId="0" borderId="0">
      <alignment horizontal="left" indent="2"/>
    </xf>
    <xf numFmtId="0" fontId="7" fillId="31" borderId="2" applyNumberFormat="0" applyAlignment="0" applyProtection="0"/>
    <xf numFmtId="0" fontId="27" fillId="32" borderId="2" applyNumberFormat="0" applyAlignment="0" applyProtection="0"/>
    <xf numFmtId="0" fontId="8" fillId="0" borderId="3" applyNumberFormat="0" applyFill="0" applyAlignment="0" applyProtection="0"/>
    <xf numFmtId="0" fontId="20" fillId="23" borderId="4" applyNumberFormat="0" applyAlignment="0" applyProtection="0"/>
    <xf numFmtId="0" fontId="4" fillId="33" borderId="5" applyNumberFormat="0" applyFont="0" applyAlignment="0" applyProtection="0"/>
    <xf numFmtId="0" fontId="19" fillId="34" borderId="0" applyNumberFormat="0" applyBorder="0" applyAlignment="0" applyProtection="0"/>
    <xf numFmtId="0" fontId="19" fillId="35" borderId="0" applyNumberFormat="0" applyBorder="0" applyAlignment="0" applyProtection="0"/>
    <xf numFmtId="0" fontId="19" fillId="36" borderId="0" applyNumberFormat="0" applyBorder="0" applyAlignment="0" applyProtection="0"/>
    <xf numFmtId="0" fontId="9" fillId="7" borderId="2" applyNumberFormat="0" applyAlignment="0" applyProtection="0"/>
    <xf numFmtId="44" fontId="2" fillId="0" borderId="0" applyFont="0" applyFill="0" applyBorder="0" applyAlignment="0" applyProtection="0"/>
    <xf numFmtId="0" fontId="12" fillId="37" borderId="0" applyNumberFormat="0" applyBorder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30" fillId="0" borderId="8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2" applyNumberFormat="0" applyAlignment="0" applyProtection="0"/>
    <xf numFmtId="0" fontId="10" fillId="3" borderId="0" applyNumberFormat="0" applyBorder="0" applyAlignment="0" applyProtection="0"/>
    <xf numFmtId="0" fontId="32" fillId="0" borderId="9" applyNumberFormat="0" applyFill="0" applyAlignment="0" applyProtection="0"/>
    <xf numFmtId="0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1" fillId="30" borderId="0" applyNumberFormat="0" applyBorder="0" applyAlignment="0" applyProtection="0"/>
    <xf numFmtId="0" fontId="11" fillId="38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4" fillId="0" borderId="0"/>
    <xf numFmtId="0" fontId="2" fillId="0" borderId="0"/>
    <xf numFmtId="0" fontId="2" fillId="0" borderId="0"/>
    <xf numFmtId="0" fontId="2" fillId="29" borderId="5" applyNumberFormat="0" applyFont="0" applyAlignment="0" applyProtection="0"/>
    <xf numFmtId="0" fontId="13" fillId="32" borderId="10" applyNumberFormat="0" applyAlignment="0" applyProtection="0"/>
    <xf numFmtId="9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" fontId="41" fillId="39" borderId="0"/>
    <xf numFmtId="0" fontId="25" fillId="0" borderId="0">
      <alignment horizontal="left" indent="2"/>
    </xf>
    <xf numFmtId="4" fontId="33" fillId="38" borderId="11" applyNumberFormat="0" applyProtection="0">
      <alignment vertical="center"/>
    </xf>
    <xf numFmtId="4" fontId="34" fillId="38" borderId="11" applyNumberFormat="0" applyProtection="0">
      <alignment vertical="center"/>
    </xf>
    <xf numFmtId="4" fontId="33" fillId="38" borderId="11" applyNumberFormat="0" applyProtection="0">
      <alignment horizontal="left" vertical="center" indent="1"/>
    </xf>
    <xf numFmtId="0" fontId="33" fillId="38" borderId="11" applyNumberFormat="0" applyProtection="0">
      <alignment horizontal="left" vertical="top" indent="1"/>
    </xf>
    <xf numFmtId="4" fontId="33" fillId="40" borderId="0" applyNumberFormat="0" applyProtection="0">
      <alignment horizontal="left" vertical="center" indent="1"/>
    </xf>
    <xf numFmtId="4" fontId="35" fillId="3" borderId="11" applyNumberFormat="0" applyProtection="0">
      <alignment horizontal="right" vertical="center"/>
    </xf>
    <xf numFmtId="4" fontId="35" fillId="9" borderId="11" applyNumberFormat="0" applyProtection="0">
      <alignment horizontal="right" vertical="center"/>
    </xf>
    <xf numFmtId="4" fontId="35" fillId="20" borderId="11" applyNumberFormat="0" applyProtection="0">
      <alignment horizontal="right" vertical="center"/>
    </xf>
    <xf numFmtId="4" fontId="35" fillId="11" borderId="11" applyNumberFormat="0" applyProtection="0">
      <alignment horizontal="right" vertical="center"/>
    </xf>
    <xf numFmtId="4" fontId="35" fillId="15" borderId="11" applyNumberFormat="0" applyProtection="0">
      <alignment horizontal="right" vertical="center"/>
    </xf>
    <xf numFmtId="4" fontId="35" fillId="28" borderId="11" applyNumberFormat="0" applyProtection="0">
      <alignment horizontal="right" vertical="center"/>
    </xf>
    <xf numFmtId="4" fontId="35" fillId="24" borderId="11" applyNumberFormat="0" applyProtection="0">
      <alignment horizontal="right" vertical="center"/>
    </xf>
    <xf numFmtId="4" fontId="35" fillId="41" borderId="11" applyNumberFormat="0" applyProtection="0">
      <alignment horizontal="right" vertical="center"/>
    </xf>
    <xf numFmtId="4" fontId="35" fillId="10" borderId="11" applyNumberFormat="0" applyProtection="0">
      <alignment horizontal="right" vertical="center"/>
    </xf>
    <xf numFmtId="4" fontId="33" fillId="42" borderId="12" applyNumberFormat="0" applyProtection="0">
      <alignment horizontal="left" vertical="center" indent="1"/>
    </xf>
    <xf numFmtId="4" fontId="35" fillId="43" borderId="0" applyNumberFormat="0" applyProtection="0">
      <alignment horizontal="left" vertical="center" indent="1"/>
    </xf>
    <xf numFmtId="4" fontId="36" fillId="44" borderId="0" applyNumberFormat="0" applyProtection="0">
      <alignment horizontal="left" vertical="center" indent="1"/>
    </xf>
    <xf numFmtId="4" fontId="35" fillId="40" borderId="11" applyNumberFormat="0" applyProtection="0">
      <alignment horizontal="right" vertical="center"/>
    </xf>
    <xf numFmtId="4" fontId="35" fillId="43" borderId="0" applyNumberFormat="0" applyProtection="0">
      <alignment horizontal="left" vertical="center" indent="1"/>
    </xf>
    <xf numFmtId="4" fontId="35" fillId="40" borderId="0" applyNumberFormat="0" applyProtection="0">
      <alignment horizontal="left" vertical="center" indent="1"/>
    </xf>
    <xf numFmtId="0" fontId="2" fillId="44" borderId="11" applyNumberFormat="0" applyProtection="0">
      <alignment horizontal="left" vertical="center" indent="1"/>
    </xf>
    <xf numFmtId="0" fontId="2" fillId="44" borderId="11" applyNumberFormat="0" applyProtection="0">
      <alignment horizontal="left" vertical="top" indent="1"/>
    </xf>
    <xf numFmtId="0" fontId="2" fillId="40" borderId="11" applyNumberFormat="0" applyProtection="0">
      <alignment horizontal="left" vertical="center" indent="1"/>
    </xf>
    <xf numFmtId="0" fontId="2" fillId="40" borderId="11" applyNumberFormat="0" applyProtection="0">
      <alignment horizontal="left" vertical="top" indent="1"/>
    </xf>
    <xf numFmtId="0" fontId="2" fillId="8" borderId="11" applyNumberFormat="0" applyProtection="0">
      <alignment horizontal="left" vertical="center" indent="1"/>
    </xf>
    <xf numFmtId="0" fontId="2" fillId="8" borderId="11" applyNumberFormat="0" applyProtection="0">
      <alignment horizontal="left" vertical="top" indent="1"/>
    </xf>
    <xf numFmtId="0" fontId="2" fillId="43" borderId="11" applyNumberFormat="0" applyProtection="0">
      <alignment horizontal="left" vertical="center" indent="1"/>
    </xf>
    <xf numFmtId="0" fontId="2" fillId="43" borderId="11" applyNumberFormat="0" applyProtection="0">
      <alignment horizontal="left" vertical="top" indent="1"/>
    </xf>
    <xf numFmtId="0" fontId="2" fillId="45" borderId="1" applyNumberFormat="0">
      <protection locked="0"/>
    </xf>
    <xf numFmtId="0" fontId="22" fillId="44" borderId="13" applyBorder="0"/>
    <xf numFmtId="4" fontId="35" fillId="33" borderId="11" applyNumberFormat="0" applyProtection="0">
      <alignment vertical="center"/>
    </xf>
    <xf numFmtId="4" fontId="37" fillId="33" borderId="11" applyNumberFormat="0" applyProtection="0">
      <alignment vertical="center"/>
    </xf>
    <xf numFmtId="4" fontId="35" fillId="33" borderId="11" applyNumberFormat="0" applyProtection="0">
      <alignment horizontal="left" vertical="center" indent="1"/>
    </xf>
    <xf numFmtId="0" fontId="35" fillId="33" borderId="11" applyNumberFormat="0" applyProtection="0">
      <alignment horizontal="left" vertical="top" indent="1"/>
    </xf>
    <xf numFmtId="4" fontId="35" fillId="43" borderId="11" applyNumberFormat="0" applyProtection="0">
      <alignment horizontal="right" vertical="center"/>
    </xf>
    <xf numFmtId="4" fontId="37" fillId="43" borderId="11" applyNumberFormat="0" applyProtection="0">
      <alignment horizontal="right" vertical="center"/>
    </xf>
    <xf numFmtId="4" fontId="35" fillId="40" borderId="11" applyNumberFormat="0" applyProtection="0">
      <alignment horizontal="left" vertical="center" indent="1"/>
    </xf>
    <xf numFmtId="0" fontId="35" fillId="40" borderId="11" applyNumberFormat="0" applyProtection="0">
      <alignment horizontal="left" vertical="top" indent="1"/>
    </xf>
    <xf numFmtId="4" fontId="38" fillId="46" borderId="0" applyNumberFormat="0" applyProtection="0">
      <alignment horizontal="left" vertical="center" indent="1"/>
    </xf>
    <xf numFmtId="0" fontId="21" fillId="47" borderId="1"/>
    <xf numFmtId="4" fontId="39" fillId="43" borderId="11" applyNumberFormat="0" applyProtection="0">
      <alignment horizontal="right" vertical="center"/>
    </xf>
    <xf numFmtId="0" fontId="12" fillId="4" borderId="0" applyNumberFormat="0" applyBorder="0" applyAlignment="0" applyProtection="0"/>
    <xf numFmtId="0" fontId="40" fillId="0" borderId="0" applyNumberFormat="0" applyFill="0" applyBorder="0" applyAlignment="0" applyProtection="0"/>
    <xf numFmtId="0" fontId="13" fillId="31" borderId="10" applyNumberFormat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14" applyNumberFormat="0" applyFill="0" applyAlignment="0" applyProtection="0"/>
    <xf numFmtId="0" fontId="17" fillId="0" borderId="7" applyNumberFormat="0" applyFill="0" applyAlignment="0" applyProtection="0"/>
    <xf numFmtId="0" fontId="18" fillId="0" borderId="1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16" applyNumberFormat="0" applyFill="0" applyAlignment="0" applyProtection="0"/>
    <xf numFmtId="0" fontId="20" fillId="48" borderId="4" applyNumberFormat="0" applyAlignment="0" applyProtection="0"/>
    <xf numFmtId="0" fontId="6" fillId="0" borderId="0" applyNumberForma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3" fillId="0" borderId="0"/>
    <xf numFmtId="0" fontId="23" fillId="0" borderId="0"/>
    <xf numFmtId="165" fontId="2" fillId="0" borderId="0" applyFont="0" applyFill="0" applyBorder="0" applyAlignment="0" applyProtection="0"/>
    <xf numFmtId="0" fontId="2" fillId="0" borderId="0"/>
    <xf numFmtId="0" fontId="4" fillId="0" borderId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8" borderId="0" applyNumberFormat="0" applyBorder="0" applyAlignment="0" applyProtection="0"/>
    <xf numFmtId="44" fontId="2" fillId="0" borderId="0" applyFont="0" applyFill="0" applyBorder="0" applyAlignment="0" applyProtection="0"/>
    <xf numFmtId="0" fontId="42" fillId="0" borderId="0" applyNumberFormat="0" applyFill="0" applyBorder="0" applyAlignment="0" applyProtection="0">
      <alignment vertical="top"/>
      <protection locked="0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5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71" fillId="0" borderId="0"/>
  </cellStyleXfs>
  <cellXfs count="351">
    <xf numFmtId="0" fontId="0" fillId="0" borderId="0" xfId="0"/>
    <xf numFmtId="0" fontId="0" fillId="49" borderId="0" xfId="0" applyFill="1"/>
    <xf numFmtId="0" fontId="0" fillId="0" borderId="0" xfId="0"/>
    <xf numFmtId="0" fontId="44" fillId="49" borderId="0" xfId="0" applyFont="1" applyFill="1" applyAlignment="1">
      <alignment horizontal="right"/>
    </xf>
    <xf numFmtId="0" fontId="46" fillId="50" borderId="17" xfId="193" applyFont="1" applyFill="1" applyBorder="1" applyAlignment="1">
      <alignment horizontal="center" vertical="center" wrapText="1"/>
    </xf>
    <xf numFmtId="0" fontId="46" fillId="50" borderId="18" xfId="193" applyFont="1" applyFill="1" applyBorder="1" applyAlignment="1">
      <alignment horizontal="center" vertical="center" wrapText="1"/>
    </xf>
    <xf numFmtId="0" fontId="46" fillId="50" borderId="19" xfId="193" applyFont="1" applyFill="1" applyBorder="1" applyAlignment="1">
      <alignment horizontal="center" vertical="center" wrapText="1"/>
    </xf>
    <xf numFmtId="0" fontId="46" fillId="51" borderId="20" xfId="193" applyFont="1" applyFill="1" applyBorder="1"/>
    <xf numFmtId="166" fontId="46" fillId="0" borderId="21" xfId="193" applyNumberFormat="1" applyFont="1" applyBorder="1" applyAlignment="1">
      <alignment horizontal="center"/>
    </xf>
    <xf numFmtId="166" fontId="46" fillId="0" borderId="22" xfId="193" applyNumberFormat="1" applyFont="1" applyBorder="1" applyAlignment="1">
      <alignment horizontal="center"/>
    </xf>
    <xf numFmtId="167" fontId="47" fillId="0" borderId="23" xfId="91" applyNumberFormat="1" applyFont="1" applyBorder="1" applyAlignment="1">
      <alignment horizontal="center"/>
    </xf>
    <xf numFmtId="49" fontId="44" fillId="51" borderId="24" xfId="193" applyNumberFormat="1" applyFont="1" applyFill="1" applyBorder="1" applyAlignment="1">
      <alignment horizontal="left" indent="1"/>
    </xf>
    <xf numFmtId="166" fontId="44" fillId="0" borderId="25" xfId="193" applyNumberFormat="1" applyFont="1" applyBorder="1" applyAlignment="1">
      <alignment horizontal="center"/>
    </xf>
    <xf numFmtId="166" fontId="44" fillId="0" borderId="26" xfId="193" applyNumberFormat="1" applyFont="1" applyBorder="1" applyAlignment="1">
      <alignment horizontal="center"/>
    </xf>
    <xf numFmtId="167" fontId="48" fillId="0" borderId="27" xfId="91" applyNumberFormat="1" applyFont="1" applyBorder="1" applyAlignment="1">
      <alignment horizontal="center"/>
    </xf>
    <xf numFmtId="0" fontId="46" fillId="52" borderId="28" xfId="193" applyFont="1" applyFill="1" applyBorder="1"/>
    <xf numFmtId="166" fontId="49" fillId="0" borderId="29" xfId="85" applyNumberFormat="1" applyFont="1" applyBorder="1" applyAlignment="1">
      <alignment horizontal="center"/>
    </xf>
    <xf numFmtId="166" fontId="49" fillId="0" borderId="30" xfId="85" applyNumberFormat="1" applyFont="1" applyBorder="1" applyAlignment="1">
      <alignment horizontal="center"/>
    </xf>
    <xf numFmtId="167" fontId="50" fillId="0" borderId="31" xfId="91" applyNumberFormat="1" applyFont="1" applyBorder="1" applyAlignment="1">
      <alignment horizontal="center"/>
    </xf>
    <xf numFmtId="49" fontId="44" fillId="52" borderId="32" xfId="193" applyNumberFormat="1" applyFont="1" applyFill="1" applyBorder="1" applyAlignment="1">
      <alignment horizontal="left" indent="1"/>
    </xf>
    <xf numFmtId="166" fontId="44" fillId="0" borderId="33" xfId="85" applyNumberFormat="1" applyFont="1" applyBorder="1" applyAlignment="1">
      <alignment horizontal="center"/>
    </xf>
    <xf numFmtId="166" fontId="44" fillId="0" borderId="34" xfId="85" applyNumberFormat="1" applyFont="1" applyBorder="1" applyAlignment="1">
      <alignment horizontal="center"/>
    </xf>
    <xf numFmtId="167" fontId="48" fillId="0" borderId="35" xfId="91" applyNumberFormat="1" applyFont="1" applyBorder="1" applyAlignment="1">
      <alignment horizontal="center"/>
    </xf>
    <xf numFmtId="49" fontId="44" fillId="52" borderId="36" xfId="193" applyNumberFormat="1" applyFont="1" applyFill="1" applyBorder="1" applyAlignment="1">
      <alignment horizontal="left" indent="1"/>
    </xf>
    <xf numFmtId="166" fontId="44" fillId="0" borderId="37" xfId="85" applyNumberFormat="1" applyFont="1" applyBorder="1" applyAlignment="1">
      <alignment horizontal="center"/>
    </xf>
    <xf numFmtId="166" fontId="44" fillId="0" borderId="38" xfId="85" applyNumberFormat="1" applyFont="1" applyBorder="1" applyAlignment="1">
      <alignment horizontal="center"/>
    </xf>
    <xf numFmtId="167" fontId="48" fillId="0" borderId="39" xfId="91" applyNumberFormat="1" applyFont="1" applyBorder="1" applyAlignment="1">
      <alignment horizontal="center"/>
    </xf>
    <xf numFmtId="0" fontId="51" fillId="0" borderId="0" xfId="0" applyFont="1"/>
    <xf numFmtId="0" fontId="54" fillId="54" borderId="43" xfId="0" applyFont="1" applyFill="1" applyBorder="1" applyAlignment="1">
      <alignment horizontal="center" vertical="center" wrapText="1"/>
    </xf>
    <xf numFmtId="0" fontId="54" fillId="54" borderId="44" xfId="0" applyFont="1" applyFill="1" applyBorder="1" applyAlignment="1">
      <alignment horizontal="center" vertical="center" wrapText="1"/>
    </xf>
    <xf numFmtId="0" fontId="54" fillId="54" borderId="45" xfId="0" applyFont="1" applyFill="1" applyBorder="1" applyAlignment="1">
      <alignment horizontal="center" vertical="center" wrapText="1"/>
    </xf>
    <xf numFmtId="0" fontId="54" fillId="55" borderId="46" xfId="0" applyFont="1" applyFill="1" applyBorder="1" applyAlignment="1">
      <alignment vertical="center"/>
    </xf>
    <xf numFmtId="0" fontId="54" fillId="0" borderId="47" xfId="0" applyFont="1" applyBorder="1" applyAlignment="1">
      <alignment horizontal="center" vertical="center"/>
    </xf>
    <xf numFmtId="0" fontId="55" fillId="0" borderId="47" xfId="0" applyFont="1" applyBorder="1" applyAlignment="1">
      <alignment horizontal="center" vertical="center"/>
    </xf>
    <xf numFmtId="0" fontId="52" fillId="55" borderId="48" xfId="0" applyFont="1" applyFill="1" applyBorder="1" applyAlignment="1">
      <alignment horizontal="left" vertical="center" indent="1"/>
    </xf>
    <xf numFmtId="0" fontId="52" fillId="0" borderId="47" xfId="0" applyFont="1" applyBorder="1" applyAlignment="1">
      <alignment horizontal="center" vertical="center"/>
    </xf>
    <xf numFmtId="10" fontId="56" fillId="0" borderId="47" xfId="0" applyNumberFormat="1" applyFont="1" applyBorder="1" applyAlignment="1">
      <alignment horizontal="center" vertical="center"/>
    </xf>
    <xf numFmtId="0" fontId="52" fillId="55" borderId="49" xfId="0" applyFont="1" applyFill="1" applyBorder="1" applyAlignment="1">
      <alignment horizontal="left" vertical="center" indent="1"/>
    </xf>
    <xf numFmtId="0" fontId="52" fillId="0" borderId="50" xfId="0" applyFont="1" applyBorder="1" applyAlignment="1">
      <alignment horizontal="center" vertical="center"/>
    </xf>
    <xf numFmtId="10" fontId="56" fillId="0" borderId="50" xfId="0" applyNumberFormat="1" applyFont="1" applyBorder="1" applyAlignment="1">
      <alignment horizontal="center" vertical="center"/>
    </xf>
    <xf numFmtId="0" fontId="54" fillId="56" borderId="51" xfId="0" applyFont="1" applyFill="1" applyBorder="1" applyAlignment="1">
      <alignment vertical="center"/>
    </xf>
    <xf numFmtId="0" fontId="57" fillId="0" borderId="52" xfId="0" applyFont="1" applyBorder="1" applyAlignment="1">
      <alignment horizontal="center" vertical="center"/>
    </xf>
    <xf numFmtId="0" fontId="58" fillId="0" borderId="52" xfId="0" applyFont="1" applyBorder="1" applyAlignment="1">
      <alignment horizontal="center" vertical="center"/>
    </xf>
    <xf numFmtId="0" fontId="52" fillId="56" borderId="51" xfId="0" applyFont="1" applyFill="1" applyBorder="1" applyAlignment="1">
      <alignment horizontal="left" vertical="center" indent="1"/>
    </xf>
    <xf numFmtId="0" fontId="52" fillId="0" borderId="52" xfId="0" applyFont="1" applyBorder="1" applyAlignment="1">
      <alignment horizontal="center" vertical="center"/>
    </xf>
    <xf numFmtId="10" fontId="56" fillId="0" borderId="52" xfId="0" applyNumberFormat="1" applyFont="1" applyBorder="1" applyAlignment="1">
      <alignment horizontal="center" vertical="center"/>
    </xf>
    <xf numFmtId="0" fontId="52" fillId="56" borderId="53" xfId="0" applyFont="1" applyFill="1" applyBorder="1" applyAlignment="1">
      <alignment horizontal="left" vertical="center" indent="1"/>
    </xf>
    <xf numFmtId="0" fontId="52" fillId="0" borderId="54" xfId="0" applyFont="1" applyBorder="1" applyAlignment="1">
      <alignment horizontal="center" vertical="center"/>
    </xf>
    <xf numFmtId="10" fontId="56" fillId="0" borderId="54" xfId="0" applyNumberFormat="1" applyFont="1" applyBorder="1" applyAlignment="1">
      <alignment horizontal="center" vertical="center"/>
    </xf>
    <xf numFmtId="0" fontId="1" fillId="49" borderId="0" xfId="0" applyFont="1" applyFill="1"/>
    <xf numFmtId="0" fontId="59" fillId="53" borderId="0" xfId="0" applyFont="1" applyFill="1" applyAlignment="1">
      <alignment vertical="center"/>
    </xf>
    <xf numFmtId="0" fontId="61" fillId="53" borderId="0" xfId="0" applyFont="1" applyFill="1" applyAlignment="1">
      <alignment horizontal="right" vertical="center"/>
    </xf>
    <xf numFmtId="0" fontId="60" fillId="55" borderId="61" xfId="0" applyFont="1" applyFill="1" applyBorder="1" applyAlignment="1">
      <alignment horizontal="center" vertical="center" wrapText="1"/>
    </xf>
    <xf numFmtId="0" fontId="60" fillId="55" borderId="62" xfId="0" applyFont="1" applyFill="1" applyBorder="1" applyAlignment="1">
      <alignment horizontal="center" vertical="center"/>
    </xf>
    <xf numFmtId="0" fontId="60" fillId="55" borderId="0" xfId="0" applyFont="1" applyFill="1" applyAlignment="1">
      <alignment horizontal="center" vertical="center"/>
    </xf>
    <xf numFmtId="0" fontId="45" fillId="54" borderId="63" xfId="0" applyFont="1" applyFill="1" applyBorder="1" applyAlignment="1">
      <alignment vertical="center"/>
    </xf>
    <xf numFmtId="3" fontId="59" fillId="53" borderId="64" xfId="0" applyNumberFormat="1" applyFont="1" applyFill="1" applyBorder="1" applyAlignment="1">
      <alignment horizontal="center" vertical="center"/>
    </xf>
    <xf numFmtId="3" fontId="59" fillId="53" borderId="0" xfId="0" applyNumberFormat="1" applyFont="1" applyFill="1" applyAlignment="1">
      <alignment horizontal="center" vertical="center"/>
    </xf>
    <xf numFmtId="3" fontId="59" fillId="53" borderId="65" xfId="0" applyNumberFormat="1" applyFont="1" applyFill="1" applyBorder="1" applyAlignment="1">
      <alignment horizontal="center" vertical="center"/>
    </xf>
    <xf numFmtId="0" fontId="45" fillId="53" borderId="0" xfId="0" applyFont="1" applyFill="1" applyAlignment="1">
      <alignment horizontal="center" vertical="center"/>
    </xf>
    <xf numFmtId="10" fontId="59" fillId="53" borderId="66" xfId="0" applyNumberFormat="1" applyFont="1" applyFill="1" applyBorder="1" applyAlignment="1">
      <alignment horizontal="center" vertical="center"/>
    </xf>
    <xf numFmtId="0" fontId="45" fillId="54" borderId="67" xfId="0" applyFont="1" applyFill="1" applyBorder="1" applyAlignment="1">
      <alignment vertical="center"/>
    </xf>
    <xf numFmtId="0" fontId="59" fillId="53" borderId="66" xfId="0" applyFont="1" applyFill="1" applyBorder="1" applyAlignment="1">
      <alignment horizontal="center" vertical="center"/>
    </xf>
    <xf numFmtId="0" fontId="59" fillId="53" borderId="0" xfId="0" applyFont="1" applyFill="1" applyAlignment="1">
      <alignment horizontal="center" vertical="center"/>
    </xf>
    <xf numFmtId="0" fontId="60" fillId="58" borderId="67" xfId="0" applyFont="1" applyFill="1" applyBorder="1" applyAlignment="1">
      <alignment vertical="center"/>
    </xf>
    <xf numFmtId="3" fontId="60" fillId="53" borderId="68" xfId="0" applyNumberFormat="1" applyFont="1" applyFill="1" applyBorder="1" applyAlignment="1">
      <alignment horizontal="center" vertical="center"/>
    </xf>
    <xf numFmtId="3" fontId="60" fillId="53" borderId="59" xfId="0" applyNumberFormat="1" applyFont="1" applyFill="1" applyBorder="1" applyAlignment="1">
      <alignment horizontal="center" vertical="center"/>
    </xf>
    <xf numFmtId="0" fontId="60" fillId="53" borderId="59" xfId="0" applyFont="1" applyFill="1" applyBorder="1" applyAlignment="1">
      <alignment horizontal="center" vertical="center"/>
    </xf>
    <xf numFmtId="10" fontId="60" fillId="53" borderId="68" xfId="0" applyNumberFormat="1" applyFont="1" applyFill="1" applyBorder="1" applyAlignment="1">
      <alignment horizontal="center" vertical="center"/>
    </xf>
    <xf numFmtId="0" fontId="59" fillId="54" borderId="61" xfId="0" applyFont="1" applyFill="1" applyBorder="1" applyAlignment="1">
      <alignment vertical="center"/>
    </xf>
    <xf numFmtId="3" fontId="59" fillId="53" borderId="66" xfId="0" applyNumberFormat="1" applyFont="1" applyFill="1" applyBorder="1" applyAlignment="1">
      <alignment horizontal="center" vertical="center"/>
    </xf>
    <xf numFmtId="0" fontId="59" fillId="53" borderId="69" xfId="0" applyFont="1" applyFill="1" applyBorder="1" applyAlignment="1">
      <alignment horizontal="center" vertical="center"/>
    </xf>
    <xf numFmtId="0" fontId="59" fillId="53" borderId="62" xfId="0" applyFont="1" applyFill="1" applyBorder="1" applyAlignment="1">
      <alignment horizontal="center" vertical="center"/>
    </xf>
    <xf numFmtId="0" fontId="45" fillId="53" borderId="62" xfId="0" applyFont="1" applyFill="1" applyBorder="1" applyAlignment="1">
      <alignment horizontal="center" vertical="center"/>
    </xf>
    <xf numFmtId="10" fontId="59" fillId="53" borderId="69" xfId="0" applyNumberFormat="1" applyFont="1" applyFill="1" applyBorder="1" applyAlignment="1">
      <alignment horizontal="center" vertical="center"/>
    </xf>
    <xf numFmtId="0" fontId="60" fillId="58" borderId="70" xfId="0" applyFont="1" applyFill="1" applyBorder="1" applyAlignment="1">
      <alignment vertical="center"/>
    </xf>
    <xf numFmtId="3" fontId="60" fillId="53" borderId="69" xfId="0" applyNumberFormat="1" applyFont="1" applyFill="1" applyBorder="1" applyAlignment="1">
      <alignment horizontal="center" vertical="center"/>
    </xf>
    <xf numFmtId="3" fontId="60" fillId="53" borderId="62" xfId="0" applyNumberFormat="1" applyFont="1" applyFill="1" applyBorder="1" applyAlignment="1">
      <alignment horizontal="center" vertical="center"/>
    </xf>
    <xf numFmtId="10" fontId="60" fillId="53" borderId="69" xfId="0" applyNumberFormat="1" applyFont="1" applyFill="1" applyBorder="1" applyAlignment="1">
      <alignment horizontal="center" vertical="center"/>
    </xf>
    <xf numFmtId="0" fontId="59" fillId="54" borderId="61" xfId="0" applyFont="1" applyFill="1" applyBorder="1" applyAlignment="1">
      <alignment vertical="center" wrapText="1"/>
    </xf>
    <xf numFmtId="0" fontId="60" fillId="58" borderId="63" xfId="0" applyFont="1" applyFill="1" applyBorder="1" applyAlignment="1">
      <alignment vertical="center" wrapText="1"/>
    </xf>
    <xf numFmtId="0" fontId="60" fillId="58" borderId="67" xfId="0" applyFont="1" applyFill="1" applyBorder="1" applyAlignment="1">
      <alignment vertical="center" wrapText="1"/>
    </xf>
    <xf numFmtId="0" fontId="53" fillId="0" borderId="0" xfId="0" applyFont="1"/>
    <xf numFmtId="0" fontId="60" fillId="56" borderId="61" xfId="0" applyFont="1" applyFill="1" applyBorder="1" applyAlignment="1">
      <alignment horizontal="center" vertical="center" wrapText="1"/>
    </xf>
    <xf numFmtId="0" fontId="60" fillId="56" borderId="62" xfId="0" applyFont="1" applyFill="1" applyBorder="1" applyAlignment="1">
      <alignment horizontal="center" vertical="center"/>
    </xf>
    <xf numFmtId="0" fontId="60" fillId="56" borderId="0" xfId="0" applyFont="1" applyFill="1" applyAlignment="1">
      <alignment horizontal="center" vertical="center"/>
    </xf>
    <xf numFmtId="0" fontId="59" fillId="54" borderId="63" xfId="0" applyFont="1" applyFill="1" applyBorder="1" applyAlignment="1">
      <alignment vertical="center"/>
    </xf>
    <xf numFmtId="0" fontId="59" fillId="53" borderId="65" xfId="0" applyFont="1" applyFill="1" applyBorder="1" applyAlignment="1">
      <alignment horizontal="center" vertical="center"/>
    </xf>
    <xf numFmtId="10" fontId="59" fillId="53" borderId="64" xfId="0" applyNumberFormat="1" applyFont="1" applyFill="1" applyBorder="1" applyAlignment="1">
      <alignment horizontal="center" vertical="center"/>
    </xf>
    <xf numFmtId="0" fontId="59" fillId="54" borderId="67" xfId="0" applyFont="1" applyFill="1" applyBorder="1" applyAlignment="1">
      <alignment vertical="center"/>
    </xf>
    <xf numFmtId="0" fontId="53" fillId="0" borderId="0" xfId="0" applyFont="1" applyAlignment="1"/>
    <xf numFmtId="0" fontId="43" fillId="49" borderId="0" xfId="192" applyFill="1"/>
    <xf numFmtId="0" fontId="43" fillId="0" borderId="0" xfId="192"/>
    <xf numFmtId="0" fontId="0" fillId="49" borderId="0" xfId="0" applyFont="1" applyFill="1"/>
    <xf numFmtId="0" fontId="62" fillId="0" borderId="0" xfId="0" applyFont="1"/>
    <xf numFmtId="0" fontId="0" fillId="49" borderId="1" xfId="0" applyFill="1" applyBorder="1"/>
    <xf numFmtId="2" fontId="0" fillId="49" borderId="1" xfId="0" applyNumberFormat="1" applyFill="1" applyBorder="1"/>
    <xf numFmtId="9" fontId="0" fillId="49" borderId="1" xfId="194" applyFont="1" applyFill="1" applyBorder="1"/>
    <xf numFmtId="168" fontId="0" fillId="49" borderId="1" xfId="194" applyNumberFormat="1" applyFont="1" applyFill="1" applyBorder="1"/>
    <xf numFmtId="9" fontId="0" fillId="49" borderId="0" xfId="194" applyFont="1" applyFill="1"/>
    <xf numFmtId="0" fontId="63" fillId="60" borderId="76" xfId="0" applyFont="1" applyFill="1" applyBorder="1" applyAlignment="1">
      <alignment horizontal="right"/>
    </xf>
    <xf numFmtId="0" fontId="64" fillId="60" borderId="78" xfId="0" applyFont="1" applyFill="1" applyBorder="1" applyAlignment="1">
      <alignment horizontal="right"/>
    </xf>
    <xf numFmtId="169" fontId="1" fillId="49" borderId="77" xfId="0" applyNumberFormat="1" applyFont="1" applyFill="1" applyBorder="1" applyAlignment="1">
      <alignment horizontal="right" vertical="top"/>
    </xf>
    <xf numFmtId="168" fontId="65" fillId="49" borderId="79" xfId="194" applyNumberFormat="1" applyFont="1" applyFill="1" applyBorder="1" applyAlignment="1">
      <alignment horizontal="right" vertical="top"/>
    </xf>
    <xf numFmtId="169" fontId="1" fillId="49" borderId="80" xfId="0" applyNumberFormat="1" applyFont="1" applyFill="1" applyBorder="1" applyAlignment="1">
      <alignment horizontal="right" vertical="top"/>
    </xf>
    <xf numFmtId="0" fontId="63" fillId="60" borderId="1" xfId="0" applyFont="1" applyFill="1" applyBorder="1" applyAlignment="1">
      <alignment vertical="center"/>
    </xf>
    <xf numFmtId="169" fontId="63" fillId="60" borderId="1" xfId="0" applyNumberFormat="1" applyFont="1" applyFill="1" applyBorder="1" applyAlignment="1">
      <alignment horizontal="right" vertical="center"/>
    </xf>
    <xf numFmtId="0" fontId="0" fillId="49" borderId="81" xfId="0" applyFill="1" applyBorder="1"/>
    <xf numFmtId="14" fontId="0" fillId="0" borderId="79" xfId="0" applyNumberFormat="1" applyBorder="1" applyAlignment="1">
      <alignment wrapText="1"/>
    </xf>
    <xf numFmtId="49" fontId="0" fillId="0" borderId="79" xfId="0" quotePrefix="1" applyNumberFormat="1" applyBorder="1" applyAlignment="1">
      <alignment wrapText="1"/>
    </xf>
    <xf numFmtId="14" fontId="0" fillId="0" borderId="1" xfId="0" applyNumberFormat="1" applyBorder="1"/>
    <xf numFmtId="14" fontId="0" fillId="0" borderId="79" xfId="0" applyNumberFormat="1" applyBorder="1"/>
    <xf numFmtId="14" fontId="0" fillId="0" borderId="1" xfId="0" quotePrefix="1" applyNumberFormat="1" applyFill="1" applyBorder="1"/>
    <xf numFmtId="14" fontId="0" fillId="0" borderId="1" xfId="0" quotePrefix="1" applyNumberFormat="1" applyBorder="1"/>
    <xf numFmtId="10" fontId="0" fillId="49" borderId="1" xfId="194" applyNumberFormat="1" applyFont="1" applyFill="1" applyBorder="1"/>
    <xf numFmtId="170" fontId="0" fillId="0" borderId="83" xfId="0" quotePrefix="1" applyNumberFormat="1" applyBorder="1"/>
    <xf numFmtId="170" fontId="0" fillId="0" borderId="0" xfId="0" quotePrefix="1" applyNumberFormat="1" applyBorder="1"/>
    <xf numFmtId="14" fontId="66" fillId="0" borderId="72" xfId="0" applyNumberFormat="1" applyFont="1" applyBorder="1"/>
    <xf numFmtId="14" fontId="66" fillId="0" borderId="62" xfId="0" applyNumberFormat="1" applyFont="1" applyBorder="1"/>
    <xf numFmtId="14" fontId="66" fillId="0" borderId="69" xfId="0" applyNumberFormat="1" applyFont="1" applyBorder="1"/>
    <xf numFmtId="14" fontId="66" fillId="0" borderId="84" xfId="0" applyNumberFormat="1" applyFont="1" applyBorder="1"/>
    <xf numFmtId="14" fontId="66" fillId="0" borderId="82" xfId="0" applyNumberFormat="1" applyFont="1" applyBorder="1"/>
    <xf numFmtId="14" fontId="66" fillId="0" borderId="85" xfId="0" applyNumberFormat="1" applyFont="1" applyBorder="1"/>
    <xf numFmtId="0" fontId="66" fillId="0" borderId="63" xfId="0" applyFont="1" applyBorder="1"/>
    <xf numFmtId="9" fontId="0" fillId="62" borderId="0" xfId="194" applyFont="1" applyFill="1" applyBorder="1"/>
    <xf numFmtId="9" fontId="0" fillId="62" borderId="66" xfId="194" applyFont="1" applyFill="1" applyBorder="1"/>
    <xf numFmtId="0" fontId="66" fillId="0" borderId="61" xfId="0" applyFont="1" applyBorder="1"/>
    <xf numFmtId="0" fontId="66" fillId="0" borderId="67" xfId="0" applyFont="1" applyBorder="1"/>
    <xf numFmtId="9" fontId="0" fillId="62" borderId="62" xfId="194" applyFont="1" applyFill="1" applyBorder="1"/>
    <xf numFmtId="9" fontId="0" fillId="62" borderId="69" xfId="194" applyFont="1" applyFill="1" applyBorder="1"/>
    <xf numFmtId="9" fontId="0" fillId="62" borderId="72" xfId="194" applyFont="1" applyFill="1" applyBorder="1"/>
    <xf numFmtId="0" fontId="0" fillId="0" borderId="63" xfId="0" applyBorder="1"/>
    <xf numFmtId="0" fontId="66" fillId="0" borderId="65" xfId="0" applyFont="1" applyBorder="1"/>
    <xf numFmtId="0" fontId="0" fillId="0" borderId="70" xfId="0" applyBorder="1"/>
    <xf numFmtId="14" fontId="66" fillId="0" borderId="65" xfId="0" applyNumberFormat="1" applyFont="1" applyBorder="1"/>
    <xf numFmtId="14" fontId="66" fillId="0" borderId="59" xfId="0" applyNumberFormat="1" applyFont="1" applyBorder="1"/>
    <xf numFmtId="0" fontId="1" fillId="62" borderId="83" xfId="0" applyFont="1" applyFill="1" applyBorder="1"/>
    <xf numFmtId="3" fontId="0" fillId="62" borderId="71" xfId="0" applyNumberFormat="1" applyFill="1" applyBorder="1"/>
    <xf numFmtId="3" fontId="0" fillId="62" borderId="65" xfId="0" applyNumberFormat="1" applyFill="1" applyBorder="1"/>
    <xf numFmtId="3" fontId="0" fillId="62" borderId="64" xfId="0" applyNumberFormat="1" applyFill="1" applyBorder="1"/>
    <xf numFmtId="0" fontId="66" fillId="62" borderId="83" xfId="0" applyFont="1" applyFill="1" applyBorder="1"/>
    <xf numFmtId="3" fontId="0" fillId="62" borderId="83" xfId="0" applyNumberFormat="1" applyFill="1" applyBorder="1"/>
    <xf numFmtId="3" fontId="0" fillId="62" borderId="0" xfId="0" applyNumberFormat="1" applyFill="1" applyBorder="1"/>
    <xf numFmtId="3" fontId="0" fillId="62" borderId="66" xfId="0" applyNumberFormat="1" applyFill="1" applyBorder="1"/>
    <xf numFmtId="0" fontId="66" fillId="62" borderId="67" xfId="0" applyFont="1" applyFill="1" applyBorder="1"/>
    <xf numFmtId="3" fontId="0" fillId="62" borderId="72" xfId="0" applyNumberFormat="1" applyFill="1" applyBorder="1"/>
    <xf numFmtId="3" fontId="0" fillId="62" borderId="62" xfId="0" applyNumberFormat="1" applyFill="1" applyBorder="1"/>
    <xf numFmtId="3" fontId="0" fillId="62" borderId="69" xfId="0" applyNumberFormat="1" applyFill="1" applyBorder="1"/>
    <xf numFmtId="0" fontId="1" fillId="62" borderId="61" xfId="0" applyFont="1" applyFill="1" applyBorder="1"/>
    <xf numFmtId="0" fontId="66" fillId="62" borderId="61" xfId="0" applyFont="1" applyFill="1" applyBorder="1"/>
    <xf numFmtId="0" fontId="0" fillId="49" borderId="0" xfId="0" applyFill="1" applyBorder="1" applyAlignment="1">
      <alignment horizontal="center" vertical="center"/>
    </xf>
    <xf numFmtId="0" fontId="66" fillId="49" borderId="0" xfId="0" applyFont="1" applyFill="1" applyBorder="1"/>
    <xf numFmtId="0" fontId="66" fillId="49" borderId="81" xfId="0" applyFont="1" applyFill="1" applyBorder="1"/>
    <xf numFmtId="171" fontId="67" fillId="62" borderId="71" xfId="0" applyNumberFormat="1" applyFont="1" applyFill="1" applyBorder="1"/>
    <xf numFmtId="171" fontId="67" fillId="62" borderId="65" xfId="0" applyNumberFormat="1" applyFont="1" applyFill="1" applyBorder="1"/>
    <xf numFmtId="170" fontId="67" fillId="62" borderId="83" xfId="0" quotePrefix="1" applyNumberFormat="1" applyFont="1" applyFill="1" applyBorder="1" applyAlignment="1">
      <alignment horizontal="center"/>
    </xf>
    <xf numFmtId="170" fontId="67" fillId="62" borderId="0" xfId="0" quotePrefix="1" applyNumberFormat="1" applyFont="1" applyFill="1" applyBorder="1" applyAlignment="1">
      <alignment horizontal="center"/>
    </xf>
    <xf numFmtId="0" fontId="0" fillId="0" borderId="58" xfId="0" applyBorder="1" applyAlignment="1">
      <alignment vertical="center"/>
    </xf>
    <xf numFmtId="0" fontId="1" fillId="0" borderId="68" xfId="0" applyFont="1" applyBorder="1" applyAlignment="1">
      <alignment vertical="center"/>
    </xf>
    <xf numFmtId="0" fontId="0" fillId="0" borderId="83" xfId="0" applyBorder="1" applyAlignment="1">
      <alignment vertical="center"/>
    </xf>
    <xf numFmtId="14" fontId="66" fillId="0" borderId="58" xfId="0" applyNumberFormat="1" applyFont="1" applyBorder="1"/>
    <xf numFmtId="0" fontId="0" fillId="0" borderId="63" xfId="0" applyBorder="1" applyAlignment="1">
      <alignment vertical="center"/>
    </xf>
    <xf numFmtId="0" fontId="1" fillId="0" borderId="63" xfId="0" applyFont="1" applyBorder="1"/>
    <xf numFmtId="9" fontId="0" fillId="62" borderId="58" xfId="194" applyFont="1" applyFill="1" applyBorder="1"/>
    <xf numFmtId="9" fontId="0" fillId="62" borderId="59" xfId="194" applyFont="1" applyFill="1" applyBorder="1"/>
    <xf numFmtId="9" fontId="0" fillId="62" borderId="68" xfId="194" applyFont="1" applyFill="1" applyBorder="1"/>
    <xf numFmtId="0" fontId="0" fillId="0" borderId="66" xfId="0" applyBorder="1" applyAlignment="1">
      <alignment horizontal="center" vertical="center"/>
    </xf>
    <xf numFmtId="0" fontId="1" fillId="62" borderId="66" xfId="0" applyFont="1" applyFill="1" applyBorder="1" applyAlignment="1">
      <alignment vertical="center"/>
    </xf>
    <xf numFmtId="0" fontId="1" fillId="62" borderId="0" xfId="0" applyFont="1" applyFill="1" applyBorder="1" applyAlignment="1">
      <alignment vertical="center"/>
    </xf>
    <xf numFmtId="9" fontId="0" fillId="62" borderId="83" xfId="194" applyFont="1" applyFill="1" applyBorder="1"/>
    <xf numFmtId="0" fontId="0" fillId="0" borderId="69" xfId="0" applyBorder="1" applyAlignment="1">
      <alignment horizontal="center" vertical="center"/>
    </xf>
    <xf numFmtId="0" fontId="1" fillId="62" borderId="69" xfId="0" applyFont="1" applyFill="1" applyBorder="1" applyAlignment="1">
      <alignment vertical="center"/>
    </xf>
    <xf numFmtId="0" fontId="1" fillId="63" borderId="0" xfId="0" applyFont="1" applyFill="1" applyAlignment="1">
      <alignment horizontal="center" vertical="center" wrapText="1"/>
    </xf>
    <xf numFmtId="172" fontId="1" fillId="64" borderId="0" xfId="0" quotePrefix="1" applyNumberFormat="1" applyFont="1" applyFill="1" applyAlignment="1">
      <alignment horizontal="center" vertical="center" wrapText="1"/>
    </xf>
    <xf numFmtId="0" fontId="1" fillId="61" borderId="0" xfId="0" applyFont="1" applyFill="1" applyAlignment="1">
      <alignment horizontal="center" vertical="center"/>
    </xf>
    <xf numFmtId="172" fontId="0" fillId="61" borderId="0" xfId="0" applyNumberFormat="1" applyFill="1" applyAlignment="1">
      <alignment horizontal="center" vertical="center"/>
    </xf>
    <xf numFmtId="0" fontId="1" fillId="63" borderId="0" xfId="0" applyFont="1" applyFill="1" applyAlignment="1">
      <alignment horizontal="center" vertical="center"/>
    </xf>
    <xf numFmtId="172" fontId="0" fillId="49" borderId="0" xfId="0" applyNumberFormat="1" applyFill="1" applyAlignment="1">
      <alignment horizontal="center" vertical="center"/>
    </xf>
    <xf numFmtId="172" fontId="68" fillId="49" borderId="0" xfId="0" applyNumberFormat="1" applyFont="1" applyFill="1" applyAlignment="1">
      <alignment horizontal="center" vertical="center"/>
    </xf>
    <xf numFmtId="172" fontId="0" fillId="49" borderId="0" xfId="194" applyNumberFormat="1" applyFont="1" applyFill="1" applyAlignment="1">
      <alignment horizontal="center" vertical="center"/>
    </xf>
    <xf numFmtId="4" fontId="0" fillId="49" borderId="0" xfId="0" applyNumberFormat="1" applyFill="1" applyAlignment="1">
      <alignment horizontal="center" vertical="center"/>
    </xf>
    <xf numFmtId="0" fontId="0" fillId="61" borderId="86" xfId="0" applyFont="1" applyFill="1" applyBorder="1" applyAlignment="1">
      <alignment horizontal="center" vertical="center" wrapText="1"/>
    </xf>
    <xf numFmtId="0" fontId="69" fillId="61" borderId="87" xfId="0" applyFont="1" applyFill="1" applyBorder="1" applyAlignment="1">
      <alignment horizontal="center"/>
    </xf>
    <xf numFmtId="49" fontId="0" fillId="0" borderId="88" xfId="0" applyNumberFormat="1" applyFont="1" applyBorder="1"/>
    <xf numFmtId="9" fontId="0" fillId="49" borderId="1" xfId="194" applyNumberFormat="1" applyFont="1" applyFill="1" applyBorder="1" applyAlignment="1">
      <alignment horizontal="center"/>
    </xf>
    <xf numFmtId="0" fontId="0" fillId="61" borderId="1" xfId="0" applyFont="1" applyFill="1" applyBorder="1" applyAlignment="1">
      <alignment horizontal="center" vertical="center" wrapText="1"/>
    </xf>
    <xf numFmtId="0" fontId="69" fillId="61" borderId="1" xfId="0" applyFont="1" applyFill="1" applyBorder="1" applyAlignment="1">
      <alignment horizontal="center" wrapText="1"/>
    </xf>
    <xf numFmtId="0" fontId="0" fillId="0" borderId="1" xfId="0" applyBorder="1"/>
    <xf numFmtId="9" fontId="0" fillId="0" borderId="1" xfId="194" applyNumberFormat="1" applyFont="1" applyBorder="1"/>
    <xf numFmtId="0" fontId="0" fillId="0" borderId="1" xfId="0" applyFill="1" applyBorder="1"/>
    <xf numFmtId="173" fontId="63" fillId="67" borderId="1" xfId="195" applyNumberFormat="1" applyFont="1" applyFill="1" applyBorder="1" applyAlignment="1">
      <alignment horizontal="center" vertical="center" wrapText="1"/>
    </xf>
    <xf numFmtId="173" fontId="63" fillId="67" borderId="89" xfId="195" applyNumberFormat="1" applyFont="1" applyFill="1" applyBorder="1" applyAlignment="1">
      <alignment horizontal="center" vertical="center" wrapText="1"/>
    </xf>
    <xf numFmtId="173" fontId="63" fillId="67" borderId="1" xfId="195" applyNumberFormat="1" applyFont="1" applyFill="1" applyBorder="1" applyAlignment="1">
      <alignment vertical="center"/>
    </xf>
    <xf numFmtId="9" fontId="0" fillId="0" borderId="1" xfId="0" applyNumberFormat="1" applyBorder="1"/>
    <xf numFmtId="9" fontId="0" fillId="0" borderId="1" xfId="0" applyNumberFormat="1" applyFill="1" applyBorder="1"/>
    <xf numFmtId="9" fontId="3" fillId="0" borderId="1" xfId="194" applyNumberFormat="1" applyFont="1" applyBorder="1"/>
    <xf numFmtId="0" fontId="0" fillId="49" borderId="0" xfId="0" applyFill="1" applyBorder="1" applyAlignment="1">
      <alignment horizontal="center" wrapText="1"/>
    </xf>
    <xf numFmtId="0" fontId="0" fillId="0" borderId="90" xfId="0" applyBorder="1"/>
    <xf numFmtId="49" fontId="1" fillId="0" borderId="91" xfId="0" applyNumberFormat="1" applyFont="1" applyBorder="1"/>
    <xf numFmtId="9" fontId="0" fillId="0" borderId="92" xfId="194" applyFont="1" applyBorder="1"/>
    <xf numFmtId="49" fontId="1" fillId="0" borderId="93" xfId="0" applyNumberFormat="1" applyFont="1" applyBorder="1"/>
    <xf numFmtId="9" fontId="0" fillId="0" borderId="94" xfId="194" applyFont="1" applyBorder="1"/>
    <xf numFmtId="49" fontId="1" fillId="0" borderId="95" xfId="0" applyNumberFormat="1" applyFont="1" applyBorder="1"/>
    <xf numFmtId="9" fontId="1" fillId="0" borderId="96" xfId="194" applyFont="1" applyBorder="1"/>
    <xf numFmtId="0" fontId="0" fillId="63" borderId="70" xfId="0" applyFill="1" applyBorder="1"/>
    <xf numFmtId="0" fontId="0" fillId="63" borderId="97" xfId="0" applyFill="1" applyBorder="1"/>
    <xf numFmtId="0" fontId="0" fillId="0" borderId="98" xfId="0" applyBorder="1"/>
    <xf numFmtId="9" fontId="0" fillId="0" borderId="99" xfId="194" applyFont="1" applyBorder="1"/>
    <xf numFmtId="0" fontId="0" fillId="0" borderId="93" xfId="0" applyBorder="1"/>
    <xf numFmtId="9" fontId="0" fillId="0" borderId="85" xfId="194" applyFont="1" applyBorder="1"/>
    <xf numFmtId="0" fontId="0" fillId="0" borderId="70" xfId="0" applyFill="1" applyBorder="1"/>
    <xf numFmtId="9" fontId="0" fillId="0" borderId="68" xfId="194" applyNumberFormat="1" applyFont="1" applyBorder="1"/>
    <xf numFmtId="0" fontId="46" fillId="68" borderId="77" xfId="196" applyFont="1" applyFill="1" applyBorder="1" applyAlignment="1">
      <alignment vertical="top" wrapText="1"/>
    </xf>
    <xf numFmtId="0" fontId="72" fillId="69" borderId="76" xfId="197" applyFont="1" applyFill="1" applyBorder="1" applyAlignment="1">
      <alignment horizontal="center" vertical="top" wrapText="1"/>
    </xf>
    <xf numFmtId="0" fontId="46" fillId="68" borderId="89" xfId="196" applyFont="1" applyFill="1" applyBorder="1" applyAlignment="1">
      <alignment vertical="top" wrapText="1"/>
    </xf>
    <xf numFmtId="9" fontId="73" fillId="69" borderId="100" xfId="197" applyNumberFormat="1" applyFont="1" applyFill="1" applyBorder="1" applyAlignment="1">
      <alignment horizontal="center" vertical="top" wrapText="1"/>
    </xf>
    <xf numFmtId="9" fontId="73" fillId="69" borderId="89" xfId="197" applyNumberFormat="1" applyFont="1" applyFill="1" applyBorder="1" applyAlignment="1">
      <alignment horizontal="center" vertical="top" wrapText="1"/>
    </xf>
    <xf numFmtId="9" fontId="73" fillId="69" borderId="101" xfId="197" applyNumberFormat="1" applyFont="1" applyFill="1" applyBorder="1" applyAlignment="1">
      <alignment horizontal="center" vertical="top" wrapText="1"/>
    </xf>
    <xf numFmtId="174" fontId="46" fillId="0" borderId="102" xfId="196" quotePrefix="1" applyNumberFormat="1" applyFont="1" applyFill="1" applyBorder="1" applyAlignment="1">
      <alignment vertical="center"/>
    </xf>
    <xf numFmtId="10" fontId="74" fillId="0" borderId="1" xfId="92" applyNumberFormat="1" applyFont="1" applyFill="1" applyBorder="1" applyAlignment="1">
      <alignment horizontal="center" vertical="center"/>
    </xf>
    <xf numFmtId="10" fontId="72" fillId="0" borderId="1" xfId="92" applyNumberFormat="1" applyFont="1" applyFill="1" applyBorder="1" applyAlignment="1">
      <alignment horizontal="center" vertical="center"/>
    </xf>
    <xf numFmtId="174" fontId="46" fillId="0" borderId="103" xfId="196" quotePrefix="1" applyNumberFormat="1" applyFont="1" applyFill="1" applyBorder="1" applyAlignment="1">
      <alignment vertical="center"/>
    </xf>
    <xf numFmtId="10" fontId="74" fillId="0" borderId="104" xfId="92" applyNumberFormat="1" applyFont="1" applyFill="1" applyBorder="1" applyAlignment="1">
      <alignment horizontal="center" vertical="center"/>
    </xf>
    <xf numFmtId="10" fontId="72" fillId="0" borderId="104" xfId="92" applyNumberFormat="1" applyFont="1" applyFill="1" applyBorder="1" applyAlignment="1">
      <alignment horizontal="center" vertical="center"/>
    </xf>
    <xf numFmtId="0" fontId="1" fillId="61" borderId="83" xfId="0" applyFont="1" applyFill="1" applyBorder="1" applyAlignment="1">
      <alignment horizontal="center" vertical="center"/>
    </xf>
    <xf numFmtId="4" fontId="0" fillId="61" borderId="0" xfId="0" applyNumberFormat="1" applyFill="1" applyBorder="1" applyAlignment="1">
      <alignment horizontal="center" vertical="center"/>
    </xf>
    <xf numFmtId="172" fontId="0" fillId="61" borderId="0" xfId="0" applyNumberFormat="1" applyFill="1" applyBorder="1" applyAlignment="1">
      <alignment horizontal="center" vertical="center"/>
    </xf>
    <xf numFmtId="172" fontId="0" fillId="61" borderId="66" xfId="0" applyNumberFormat="1" applyFill="1" applyBorder="1" applyAlignment="1">
      <alignment horizontal="center" vertical="center"/>
    </xf>
    <xf numFmtId="0" fontId="1" fillId="63" borderId="83" xfId="0" applyFont="1" applyFill="1" applyBorder="1" applyAlignment="1">
      <alignment horizontal="center" vertical="center"/>
    </xf>
    <xf numFmtId="4" fontId="0" fillId="49" borderId="0" xfId="0" applyNumberFormat="1" applyFill="1" applyBorder="1" applyAlignment="1">
      <alignment horizontal="center" vertical="center"/>
    </xf>
    <xf numFmtId="172" fontId="0" fillId="49" borderId="0" xfId="0" applyNumberFormat="1" applyFill="1" applyBorder="1" applyAlignment="1">
      <alignment horizontal="center" vertical="center"/>
    </xf>
    <xf numFmtId="172" fontId="0" fillId="49" borderId="66" xfId="0" applyNumberFormat="1" applyFill="1" applyBorder="1" applyAlignment="1">
      <alignment horizontal="center" vertical="center"/>
    </xf>
    <xf numFmtId="0" fontId="1" fillId="63" borderId="72" xfId="0" applyFont="1" applyFill="1" applyBorder="1" applyAlignment="1">
      <alignment horizontal="center" vertical="center"/>
    </xf>
    <xf numFmtId="4" fontId="0" fillId="49" borderId="62" xfId="0" applyNumberFormat="1" applyFill="1" applyBorder="1" applyAlignment="1">
      <alignment horizontal="center" vertical="center"/>
    </xf>
    <xf numFmtId="172" fontId="0" fillId="49" borderId="62" xfId="0" applyNumberFormat="1" applyFill="1" applyBorder="1" applyAlignment="1">
      <alignment horizontal="center" vertical="center"/>
    </xf>
    <xf numFmtId="172" fontId="0" fillId="49" borderId="69" xfId="0" applyNumberFormat="1" applyFill="1" applyBorder="1" applyAlignment="1">
      <alignment horizontal="center" vertical="center"/>
    </xf>
    <xf numFmtId="0" fontId="1" fillId="63" borderId="71" xfId="0" applyFont="1" applyFill="1" applyBorder="1" applyAlignment="1">
      <alignment horizontal="center" vertical="center" wrapText="1"/>
    </xf>
    <xf numFmtId="0" fontId="1" fillId="63" borderId="65" xfId="0" applyFont="1" applyFill="1" applyBorder="1" applyAlignment="1">
      <alignment horizontal="center" vertical="center" wrapText="1"/>
    </xf>
    <xf numFmtId="172" fontId="1" fillId="64" borderId="65" xfId="0" quotePrefix="1" applyNumberFormat="1" applyFont="1" applyFill="1" applyBorder="1" applyAlignment="1">
      <alignment horizontal="center" vertical="center" wrapText="1"/>
    </xf>
    <xf numFmtId="172" fontId="1" fillId="64" borderId="64" xfId="0" quotePrefix="1" applyNumberFormat="1" applyFont="1" applyFill="1" applyBorder="1" applyAlignment="1">
      <alignment horizontal="center" vertical="center" wrapText="1"/>
    </xf>
    <xf numFmtId="0" fontId="1" fillId="61" borderId="0" xfId="0" applyFont="1" applyFill="1" applyBorder="1" applyAlignment="1">
      <alignment horizontal="center" vertical="center"/>
    </xf>
    <xf numFmtId="0" fontId="1" fillId="63" borderId="0" xfId="0" applyFont="1" applyFill="1" applyBorder="1" applyAlignment="1">
      <alignment horizontal="center" vertical="center"/>
    </xf>
    <xf numFmtId="9" fontId="0" fillId="49" borderId="0" xfId="194" applyFont="1" applyFill="1" applyBorder="1" applyAlignment="1">
      <alignment horizontal="center" vertical="center"/>
    </xf>
    <xf numFmtId="9" fontId="0" fillId="61" borderId="0" xfId="194" applyFont="1" applyFill="1" applyBorder="1" applyAlignment="1">
      <alignment horizontal="center" vertical="center"/>
    </xf>
    <xf numFmtId="172" fontId="68" fillId="49" borderId="0" xfId="0" applyNumberFormat="1" applyFont="1" applyFill="1" applyBorder="1" applyAlignment="1">
      <alignment horizontal="center" vertical="center"/>
    </xf>
    <xf numFmtId="9" fontId="68" fillId="49" borderId="0" xfId="194" applyFont="1" applyFill="1" applyBorder="1" applyAlignment="1">
      <alignment horizontal="center" vertical="center"/>
    </xf>
    <xf numFmtId="172" fontId="68" fillId="49" borderId="66" xfId="0" applyNumberFormat="1" applyFont="1" applyFill="1" applyBorder="1" applyAlignment="1">
      <alignment horizontal="center" vertical="center"/>
    </xf>
    <xf numFmtId="0" fontId="1" fillId="63" borderId="62" xfId="0" applyFont="1" applyFill="1" applyBorder="1" applyAlignment="1">
      <alignment horizontal="center" vertical="center"/>
    </xf>
    <xf numFmtId="9" fontId="0" fillId="49" borderId="62" xfId="194" applyFont="1" applyFill="1" applyBorder="1" applyAlignment="1">
      <alignment horizontal="center" vertical="center"/>
    </xf>
    <xf numFmtId="0" fontId="1" fillId="63" borderId="58" xfId="0" applyFont="1" applyFill="1" applyBorder="1" applyAlignment="1">
      <alignment horizontal="center" vertical="center" wrapText="1"/>
    </xf>
    <xf numFmtId="0" fontId="1" fillId="63" borderId="59" xfId="0" applyFont="1" applyFill="1" applyBorder="1" applyAlignment="1">
      <alignment horizontal="center" vertical="center" wrapText="1"/>
    </xf>
    <xf numFmtId="172" fontId="1" fillId="64" borderId="59" xfId="0" quotePrefix="1" applyNumberFormat="1" applyFont="1" applyFill="1" applyBorder="1" applyAlignment="1">
      <alignment horizontal="center" vertical="center" wrapText="1"/>
    </xf>
    <xf numFmtId="172" fontId="1" fillId="64" borderId="68" xfId="0" quotePrefix="1" applyNumberFormat="1" applyFont="1" applyFill="1" applyBorder="1" applyAlignment="1">
      <alignment horizontal="center" vertical="center" wrapText="1"/>
    </xf>
    <xf numFmtId="172" fontId="0" fillId="49" borderId="0" xfId="194" applyNumberFormat="1" applyFont="1" applyFill="1" applyBorder="1" applyAlignment="1">
      <alignment horizontal="center" vertical="center"/>
    </xf>
    <xf numFmtId="172" fontId="0" fillId="49" borderId="66" xfId="194" applyNumberFormat="1" applyFont="1" applyFill="1" applyBorder="1" applyAlignment="1">
      <alignment horizontal="center" vertical="center"/>
    </xf>
    <xf numFmtId="172" fontId="1" fillId="64" borderId="59" xfId="0" quotePrefix="1" applyNumberFormat="1" applyFont="1" applyFill="1" applyBorder="1" applyAlignment="1">
      <alignment horizontal="center" vertical="center"/>
    </xf>
    <xf numFmtId="172" fontId="1" fillId="65" borderId="68" xfId="0" quotePrefix="1" applyNumberFormat="1" applyFont="1" applyFill="1" applyBorder="1" applyAlignment="1">
      <alignment horizontal="center" vertical="center" wrapText="1"/>
    </xf>
    <xf numFmtId="9" fontId="0" fillId="61" borderId="66" xfId="194" applyFont="1" applyFill="1" applyBorder="1" applyAlignment="1">
      <alignment horizontal="center" vertical="center"/>
    </xf>
    <xf numFmtId="9" fontId="0" fillId="66" borderId="66" xfId="194" applyFont="1" applyFill="1" applyBorder="1" applyAlignment="1">
      <alignment horizontal="center" vertical="center"/>
    </xf>
    <xf numFmtId="1" fontId="0" fillId="61" borderId="0" xfId="194" applyNumberFormat="1" applyFont="1" applyFill="1" applyBorder="1" applyAlignment="1">
      <alignment horizontal="center" vertical="center"/>
    </xf>
    <xf numFmtId="1" fontId="0" fillId="49" borderId="0" xfId="194" applyNumberFormat="1" applyFont="1" applyFill="1" applyBorder="1" applyAlignment="1">
      <alignment horizontal="center" vertical="center"/>
    </xf>
    <xf numFmtId="1" fontId="0" fillId="49" borderId="62" xfId="194" applyNumberFormat="1" applyFont="1" applyFill="1" applyBorder="1" applyAlignment="1">
      <alignment horizontal="center" vertical="center"/>
    </xf>
    <xf numFmtId="9" fontId="0" fillId="66" borderId="66" xfId="194" applyNumberFormat="1" applyFont="1" applyFill="1" applyBorder="1" applyAlignment="1">
      <alignment horizontal="center" vertical="center"/>
    </xf>
    <xf numFmtId="9" fontId="0" fillId="61" borderId="66" xfId="194" applyNumberFormat="1" applyFont="1" applyFill="1" applyBorder="1" applyAlignment="1">
      <alignment horizontal="center" vertical="center"/>
    </xf>
    <xf numFmtId="9" fontId="0" fillId="49" borderId="66" xfId="194" applyNumberFormat="1" applyFont="1" applyFill="1" applyBorder="1" applyAlignment="1">
      <alignment horizontal="center" vertical="center"/>
    </xf>
    <xf numFmtId="9" fontId="68" fillId="49" borderId="66" xfId="194" applyNumberFormat="1" applyFont="1" applyFill="1" applyBorder="1" applyAlignment="1">
      <alignment horizontal="center" vertical="center"/>
    </xf>
    <xf numFmtId="9" fontId="0" fillId="49" borderId="69" xfId="194" applyNumberFormat="1" applyFont="1" applyFill="1" applyBorder="1" applyAlignment="1">
      <alignment horizontal="center" vertical="center"/>
    </xf>
    <xf numFmtId="0" fontId="0" fillId="49" borderId="0" xfId="0" applyFill="1" applyBorder="1"/>
    <xf numFmtId="170" fontId="0" fillId="0" borderId="1" xfId="0" quotePrefix="1" applyNumberFormat="1" applyBorder="1"/>
    <xf numFmtId="14" fontId="66" fillId="0" borderId="1" xfId="0" applyNumberFormat="1" applyFont="1" applyBorder="1"/>
    <xf numFmtId="0" fontId="67" fillId="0" borderId="1" xfId="0" applyFont="1" applyBorder="1"/>
    <xf numFmtId="9" fontId="0" fillId="62" borderId="1" xfId="194" applyFont="1" applyFill="1" applyBorder="1"/>
    <xf numFmtId="3" fontId="0" fillId="62" borderId="1" xfId="0" applyNumberFormat="1" applyFill="1" applyBorder="1"/>
    <xf numFmtId="0" fontId="67" fillId="49" borderId="0" xfId="0" applyFont="1" applyFill="1" applyBorder="1"/>
    <xf numFmtId="0" fontId="66" fillId="49" borderId="0" xfId="0" applyFont="1" applyFill="1" applyBorder="1" applyAlignment="1">
      <alignment horizontal="center" vertical="center"/>
    </xf>
    <xf numFmtId="3" fontId="0" fillId="49" borderId="0" xfId="0" applyNumberFormat="1" applyFill="1" applyBorder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170" fontId="67" fillId="62" borderId="1" xfId="0" quotePrefix="1" applyNumberFormat="1" applyFont="1" applyFill="1" applyBorder="1" applyAlignment="1">
      <alignment horizont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/>
    <xf numFmtId="0" fontId="1" fillId="62" borderId="1" xfId="0" applyFont="1" applyFill="1" applyBorder="1" applyAlignment="1">
      <alignment vertical="center"/>
    </xf>
    <xf numFmtId="172" fontId="1" fillId="64" borderId="65" xfId="0" quotePrefix="1" applyNumberFormat="1" applyFont="1" applyFill="1" applyBorder="1" applyAlignment="1">
      <alignment horizontal="center" vertical="center" wrapText="1"/>
    </xf>
    <xf numFmtId="172" fontId="1" fillId="64" borderId="0" xfId="0" quotePrefix="1" applyNumberFormat="1" applyFont="1" applyFill="1" applyBorder="1" applyAlignment="1">
      <alignment horizontal="center" vertical="center" wrapText="1"/>
    </xf>
    <xf numFmtId="172" fontId="1" fillId="64" borderId="64" xfId="0" quotePrefix="1" applyNumberFormat="1" applyFont="1" applyFill="1" applyBorder="1" applyAlignment="1">
      <alignment horizontal="center" vertical="center" wrapText="1"/>
    </xf>
    <xf numFmtId="172" fontId="1" fillId="64" borderId="66" xfId="0" quotePrefix="1" applyNumberFormat="1" applyFont="1" applyFill="1" applyBorder="1" applyAlignment="1">
      <alignment horizontal="center" vertical="center" wrapText="1"/>
    </xf>
    <xf numFmtId="0" fontId="1" fillId="63" borderId="71" xfId="0" applyFont="1" applyFill="1" applyBorder="1" applyAlignment="1">
      <alignment horizontal="center" vertical="center" wrapText="1"/>
    </xf>
    <xf numFmtId="0" fontId="1" fillId="63" borderId="83" xfId="0" applyFont="1" applyFill="1" applyBorder="1" applyAlignment="1">
      <alignment horizontal="center" vertical="center" wrapText="1"/>
    </xf>
    <xf numFmtId="0" fontId="1" fillId="63" borderId="65" xfId="0" applyFont="1" applyFill="1" applyBorder="1" applyAlignment="1">
      <alignment horizontal="center" vertical="center" wrapText="1"/>
    </xf>
    <xf numFmtId="0" fontId="1" fillId="63" borderId="0" xfId="0" applyFont="1" applyFill="1" applyBorder="1" applyAlignment="1">
      <alignment horizontal="center" vertical="center" wrapText="1"/>
    </xf>
    <xf numFmtId="172" fontId="1" fillId="63" borderId="65" xfId="0" quotePrefix="1" applyNumberFormat="1" applyFont="1" applyFill="1" applyBorder="1" applyAlignment="1">
      <alignment horizontal="center" vertical="center"/>
    </xf>
    <xf numFmtId="172" fontId="1" fillId="63" borderId="0" xfId="0" quotePrefix="1" applyNumberFormat="1" applyFont="1" applyFill="1" applyBorder="1" applyAlignment="1">
      <alignment horizontal="center" vertical="center"/>
    </xf>
    <xf numFmtId="0" fontId="52" fillId="53" borderId="44" xfId="0" applyFont="1" applyFill="1" applyBorder="1" applyAlignment="1">
      <alignment horizontal="right" vertical="center"/>
    </xf>
    <xf numFmtId="0" fontId="52" fillId="53" borderId="45" xfId="0" applyFont="1" applyFill="1" applyBorder="1" applyAlignment="1">
      <alignment horizontal="right" vertical="center"/>
    </xf>
    <xf numFmtId="0" fontId="54" fillId="54" borderId="40" xfId="0" applyFont="1" applyFill="1" applyBorder="1" applyAlignment="1">
      <alignment horizontal="center" vertical="center" wrapText="1"/>
    </xf>
    <xf numFmtId="0" fontId="54" fillId="54" borderId="41" xfId="0" applyFont="1" applyFill="1" applyBorder="1" applyAlignment="1">
      <alignment horizontal="center" vertical="center" wrapText="1"/>
    </xf>
    <xf numFmtId="0" fontId="54" fillId="54" borderId="42" xfId="0" applyFont="1" applyFill="1" applyBorder="1" applyAlignment="1">
      <alignment horizontal="center" vertical="center" wrapText="1"/>
    </xf>
    <xf numFmtId="0" fontId="54" fillId="54" borderId="55" xfId="0" applyFont="1" applyFill="1" applyBorder="1" applyAlignment="1">
      <alignment horizontal="center" vertical="center" wrapText="1"/>
    </xf>
    <xf numFmtId="0" fontId="54" fillId="54" borderId="56" xfId="0" applyFont="1" applyFill="1" applyBorder="1" applyAlignment="1">
      <alignment horizontal="center" vertical="center" wrapText="1"/>
    </xf>
    <xf numFmtId="0" fontId="54" fillId="54" borderId="57" xfId="0" applyFont="1" applyFill="1" applyBorder="1" applyAlignment="1">
      <alignment horizontal="center" vertical="center" wrapText="1"/>
    </xf>
    <xf numFmtId="0" fontId="60" fillId="57" borderId="58" xfId="0" applyFont="1" applyFill="1" applyBorder="1" applyAlignment="1">
      <alignment horizontal="center" vertical="center" wrapText="1"/>
    </xf>
    <xf numFmtId="0" fontId="60" fillId="57" borderId="59" xfId="0" applyFont="1" applyFill="1" applyBorder="1" applyAlignment="1">
      <alignment horizontal="center" vertical="center" wrapText="1"/>
    </xf>
    <xf numFmtId="0" fontId="60" fillId="57" borderId="60" xfId="0" applyFont="1" applyFill="1" applyBorder="1" applyAlignment="1">
      <alignment horizontal="center" vertical="center" wrapText="1"/>
    </xf>
    <xf numFmtId="0" fontId="60" fillId="55" borderId="59" xfId="0" applyFont="1" applyFill="1" applyBorder="1" applyAlignment="1">
      <alignment horizontal="center" vertical="center" wrapText="1"/>
    </xf>
    <xf numFmtId="0" fontId="60" fillId="55" borderId="60" xfId="0" applyFont="1" applyFill="1" applyBorder="1" applyAlignment="1">
      <alignment horizontal="center" vertical="center" wrapText="1"/>
    </xf>
    <xf numFmtId="3" fontId="60" fillId="53" borderId="63" xfId="0" applyNumberFormat="1" applyFont="1" applyFill="1" applyBorder="1" applyAlignment="1">
      <alignment horizontal="center" vertical="center"/>
    </xf>
    <xf numFmtId="3" fontId="60" fillId="53" borderId="67" xfId="0" applyNumberFormat="1" applyFont="1" applyFill="1" applyBorder="1" applyAlignment="1">
      <alignment horizontal="center" vertical="center"/>
    </xf>
    <xf numFmtId="3" fontId="60" fillId="53" borderId="71" xfId="0" applyNumberFormat="1" applyFont="1" applyFill="1" applyBorder="1" applyAlignment="1">
      <alignment horizontal="center" vertical="center"/>
    </xf>
    <xf numFmtId="3" fontId="60" fillId="53" borderId="72" xfId="0" applyNumberFormat="1" applyFont="1" applyFill="1" applyBorder="1" applyAlignment="1">
      <alignment horizontal="center" vertical="center"/>
    </xf>
    <xf numFmtId="3" fontId="60" fillId="53" borderId="65" xfId="0" applyNumberFormat="1" applyFont="1" applyFill="1" applyBorder="1" applyAlignment="1">
      <alignment horizontal="center" vertical="center"/>
    </xf>
    <xf numFmtId="3" fontId="60" fillId="53" borderId="62" xfId="0" applyNumberFormat="1" applyFont="1" applyFill="1" applyBorder="1" applyAlignment="1">
      <alignment horizontal="center" vertical="center"/>
    </xf>
    <xf numFmtId="10" fontId="60" fillId="53" borderId="64" xfId="0" applyNumberFormat="1" applyFont="1" applyFill="1" applyBorder="1" applyAlignment="1">
      <alignment horizontal="center" vertical="center"/>
    </xf>
    <xf numFmtId="10" fontId="60" fillId="53" borderId="69" xfId="0" applyNumberFormat="1" applyFont="1" applyFill="1" applyBorder="1" applyAlignment="1">
      <alignment horizontal="center" vertical="center"/>
    </xf>
    <xf numFmtId="0" fontId="60" fillId="59" borderId="58" xfId="0" applyFont="1" applyFill="1" applyBorder="1" applyAlignment="1">
      <alignment horizontal="center" vertical="center" wrapText="1"/>
    </xf>
    <xf numFmtId="0" fontId="60" fillId="59" borderId="59" xfId="0" applyFont="1" applyFill="1" applyBorder="1" applyAlignment="1">
      <alignment horizontal="center" vertical="center" wrapText="1"/>
    </xf>
    <xf numFmtId="0" fontId="60" fillId="59" borderId="60" xfId="0" applyFont="1" applyFill="1" applyBorder="1" applyAlignment="1">
      <alignment horizontal="center" vertical="center" wrapText="1"/>
    </xf>
    <xf numFmtId="0" fontId="60" fillId="56" borderId="59" xfId="0" applyFont="1" applyFill="1" applyBorder="1" applyAlignment="1">
      <alignment horizontal="center" vertical="center" wrapText="1"/>
    </xf>
    <xf numFmtId="0" fontId="60" fillId="56" borderId="60" xfId="0" applyFont="1" applyFill="1" applyBorder="1" applyAlignment="1">
      <alignment horizontal="center" vertical="center" wrapText="1"/>
    </xf>
    <xf numFmtId="0" fontId="0" fillId="49" borderId="73" xfId="0" applyFill="1" applyBorder="1" applyAlignment="1">
      <alignment horizontal="center"/>
    </xf>
    <xf numFmtId="0" fontId="0" fillId="49" borderId="74" xfId="0" applyFill="1" applyBorder="1" applyAlignment="1">
      <alignment horizontal="center"/>
    </xf>
    <xf numFmtId="0" fontId="0" fillId="49" borderId="75" xfId="0" applyFill="1" applyBorder="1" applyAlignment="1">
      <alignment horizontal="center"/>
    </xf>
    <xf numFmtId="0" fontId="1" fillId="61" borderId="1" xfId="0" applyFont="1" applyFill="1" applyBorder="1" applyAlignment="1">
      <alignment horizontal="left" vertical="center"/>
    </xf>
    <xf numFmtId="0" fontId="63" fillId="60" borderId="77" xfId="0" applyFont="1" applyFill="1" applyBorder="1" applyAlignment="1">
      <alignment horizontal="center" vertical="center"/>
    </xf>
    <xf numFmtId="0" fontId="63" fillId="60" borderId="79" xfId="0" applyFont="1" applyFill="1" applyBorder="1" applyAlignment="1">
      <alignment horizontal="center" vertical="center"/>
    </xf>
    <xf numFmtId="0" fontId="1" fillId="61" borderId="1" xfId="0" applyFont="1" applyFill="1" applyBorder="1" applyAlignment="1">
      <alignment horizontal="left" vertical="center" wrapText="1"/>
    </xf>
    <xf numFmtId="0" fontId="0" fillId="0" borderId="71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83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71" xfId="0" applyBorder="1" applyAlignment="1">
      <alignment horizontal="center"/>
    </xf>
    <xf numFmtId="0" fontId="0" fillId="0" borderId="65" xfId="0" applyBorder="1" applyAlignment="1">
      <alignment horizontal="center"/>
    </xf>
    <xf numFmtId="0" fontId="0" fillId="0" borderId="64" xfId="0" applyBorder="1" applyAlignment="1">
      <alignment horizontal="center"/>
    </xf>
    <xf numFmtId="0" fontId="0" fillId="0" borderId="63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" fontId="67" fillId="62" borderId="1" xfId="0" applyNumberFormat="1" applyFont="1" applyFill="1" applyBorder="1" applyAlignment="1">
      <alignment horizontal="center"/>
    </xf>
    <xf numFmtId="0" fontId="0" fillId="0" borderId="76" xfId="0" applyBorder="1" applyAlignment="1">
      <alignment horizontal="center" vertical="center"/>
    </xf>
    <xf numFmtId="0" fontId="0" fillId="0" borderId="80" xfId="0" applyBorder="1" applyAlignment="1">
      <alignment horizontal="center" vertical="center"/>
    </xf>
    <xf numFmtId="0" fontId="0" fillId="0" borderId="100" xfId="0" applyBorder="1" applyAlignment="1">
      <alignment horizontal="center" vertical="center"/>
    </xf>
    <xf numFmtId="0" fontId="0" fillId="0" borderId="101" xfId="0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0" fontId="0" fillId="0" borderId="105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1" fillId="49" borderId="73" xfId="0" applyFont="1" applyFill="1" applyBorder="1" applyAlignment="1">
      <alignment horizontal="center"/>
    </xf>
    <xf numFmtId="0" fontId="1" fillId="49" borderId="74" xfId="0" applyFont="1" applyFill="1" applyBorder="1" applyAlignment="1">
      <alignment horizontal="center"/>
    </xf>
    <xf numFmtId="0" fontId="1" fillId="49" borderId="75" xfId="0" applyFont="1" applyFill="1" applyBorder="1" applyAlignment="1">
      <alignment horizontal="center"/>
    </xf>
  </cellXfs>
  <cellStyles count="198">
    <cellStyle name="20 % - Accent1 2" xfId="3"/>
    <cellStyle name="20 % - Accent2 2" xfId="4"/>
    <cellStyle name="20 % - Accent3 2" xfId="5"/>
    <cellStyle name="20 % - Accent4 2" xfId="6"/>
    <cellStyle name="20 % - Accent5 2" xfId="7"/>
    <cellStyle name="20 % - Accent6 2" xfId="8"/>
    <cellStyle name="40 % - Accent1 2" xfId="9"/>
    <cellStyle name="40 % - Accent2 2" xfId="10"/>
    <cellStyle name="40 % - Accent3 2" xfId="11"/>
    <cellStyle name="40 % - Accent4 2" xfId="12"/>
    <cellStyle name="40 % - Accent5 2" xfId="13"/>
    <cellStyle name="40 % - Accent6 2" xfId="14"/>
    <cellStyle name="60 % - Accent1 2" xfId="15"/>
    <cellStyle name="60 % - Accent2 2" xfId="16"/>
    <cellStyle name="60 % - Accent3 2" xfId="17"/>
    <cellStyle name="60 % - Accent4 2" xfId="18"/>
    <cellStyle name="60 % - Accent5 2" xfId="19"/>
    <cellStyle name="60 % - Accent6 2" xfId="20"/>
    <cellStyle name="Accent1 - 20%" xfId="22"/>
    <cellStyle name="Accent1 - 40%" xfId="23"/>
    <cellStyle name="Accent1 - 60%" xfId="24"/>
    <cellStyle name="Accent1 2" xfId="21"/>
    <cellStyle name="Accent1 3" xfId="171"/>
    <cellStyle name="Accent2 - 20%" xfId="26"/>
    <cellStyle name="Accent2 - 40%" xfId="27"/>
    <cellStyle name="Accent2 - 60%" xfId="28"/>
    <cellStyle name="Accent2 2" xfId="25"/>
    <cellStyle name="Accent2 3" xfId="172"/>
    <cellStyle name="Accent3 - 20%" xfId="30"/>
    <cellStyle name="Accent3 - 40%" xfId="31"/>
    <cellStyle name="Accent3 - 60%" xfId="32"/>
    <cellStyle name="Accent3 2" xfId="29"/>
    <cellStyle name="Accent3 3" xfId="173"/>
    <cellStyle name="Accent4 - 20%" xfId="34"/>
    <cellStyle name="Accent4 - 40%" xfId="35"/>
    <cellStyle name="Accent4 - 60%" xfId="36"/>
    <cellStyle name="Accent4 2" xfId="33"/>
    <cellStyle name="Accent4 3" xfId="174"/>
    <cellStyle name="Accent5 - 20%" xfId="38"/>
    <cellStyle name="Accent5 - 40%" xfId="39"/>
    <cellStyle name="Accent5 - 60%" xfId="40"/>
    <cellStyle name="Accent5 2" xfId="37"/>
    <cellStyle name="Accent5 3" xfId="175"/>
    <cellStyle name="Accent6 - 20%" xfId="42"/>
    <cellStyle name="Accent6 - 40%" xfId="43"/>
    <cellStyle name="Accent6 - 60%" xfId="44"/>
    <cellStyle name="Accent6 2" xfId="41"/>
    <cellStyle name="Accent6 3" xfId="176"/>
    <cellStyle name="Avertissement 2" xfId="45"/>
    <cellStyle name="Bad" xfId="46"/>
    <cellStyle name="C00B" xfId="47"/>
    <cellStyle name="C00L" xfId="48"/>
    <cellStyle name="Calcul 2" xfId="49"/>
    <cellStyle name="Calculation" xfId="50"/>
    <cellStyle name="Cellule liée 2" xfId="51"/>
    <cellStyle name="Check Cell" xfId="52"/>
    <cellStyle name="Commentaire 2" xfId="53"/>
    <cellStyle name="Emphasis 1" xfId="54"/>
    <cellStyle name="Emphasis 2" xfId="55"/>
    <cellStyle name="Emphasis 3" xfId="56"/>
    <cellStyle name="Entrée 2" xfId="57"/>
    <cellStyle name="Euro" xfId="58"/>
    <cellStyle name="Euro 2" xfId="177"/>
    <cellStyle name="Good" xfId="59"/>
    <cellStyle name="Heading 1" xfId="60"/>
    <cellStyle name="Heading 2" xfId="61"/>
    <cellStyle name="Heading 3" xfId="62"/>
    <cellStyle name="Heading 4" xfId="63"/>
    <cellStyle name="Input" xfId="64"/>
    <cellStyle name="Insatisfaisant 2" xfId="65"/>
    <cellStyle name="Lien hypertexte" xfId="192" builtinId="8"/>
    <cellStyle name="Lien hypertexte 2" xfId="178"/>
    <cellStyle name="Linked Cell" xfId="66"/>
    <cellStyle name="Millares_Libro3" xfId="67"/>
    <cellStyle name="Milliers" xfId="195" builtinId="3"/>
    <cellStyle name="Milliers 10" xfId="162"/>
    <cellStyle name="Milliers 10 2" xfId="179"/>
    <cellStyle name="Milliers 11" xfId="163"/>
    <cellStyle name="Milliers 11 2" xfId="180"/>
    <cellStyle name="Milliers 12" xfId="168"/>
    <cellStyle name="Milliers 13" xfId="181"/>
    <cellStyle name="Milliers 14" xfId="191"/>
    <cellStyle name="Milliers 2" xfId="68"/>
    <cellStyle name="Milliers 2 2" xfId="182"/>
    <cellStyle name="Milliers 3" xfId="69"/>
    <cellStyle name="Milliers 3 2" xfId="183"/>
    <cellStyle name="Milliers 4" xfId="70"/>
    <cellStyle name="Milliers 4 2" xfId="184"/>
    <cellStyle name="Milliers 5" xfId="71"/>
    <cellStyle name="Milliers 5 2" xfId="185"/>
    <cellStyle name="Milliers 6" xfId="72"/>
    <cellStyle name="Milliers 6 2" xfId="186"/>
    <cellStyle name="Milliers 7" xfId="73"/>
    <cellStyle name="Milliers 7 2" xfId="187"/>
    <cellStyle name="Milliers 8" xfId="74"/>
    <cellStyle name="Milliers 8 2" xfId="188"/>
    <cellStyle name="Milliers 9" xfId="75"/>
    <cellStyle name="Milliers 9 2" xfId="189"/>
    <cellStyle name="Neutral" xfId="76"/>
    <cellStyle name="Neutre 2" xfId="77"/>
    <cellStyle name="Normal" xfId="0" builtinId="0"/>
    <cellStyle name="Normal 10" xfId="169"/>
    <cellStyle name="Normal 10 2" xfId="1"/>
    <cellStyle name="Normal 10 3" xfId="170"/>
    <cellStyle name="Normal 11" xfId="190"/>
    <cellStyle name="Normal 15" xfId="193"/>
    <cellStyle name="Normal 2" xfId="78"/>
    <cellStyle name="Normal 2 2" xfId="79"/>
    <cellStyle name="Normal 2 3" xfId="80"/>
    <cellStyle name="Normal 2 4" xfId="164"/>
    <cellStyle name="Normal 3" xfId="81"/>
    <cellStyle name="Normal 4" xfId="82"/>
    <cellStyle name="Normal 4 3" xfId="196"/>
    <cellStyle name="Normal 44" xfId="83"/>
    <cellStyle name="Normal 44 2" xfId="165"/>
    <cellStyle name="Normal 5" xfId="84"/>
    <cellStyle name="Normal 6" xfId="85"/>
    <cellStyle name="Normal 7" xfId="86"/>
    <cellStyle name="Normal 8" xfId="160"/>
    <cellStyle name="Normal 9" xfId="2"/>
    <cellStyle name="Note 2" xfId="87"/>
    <cellStyle name="Output" xfId="88"/>
    <cellStyle name="Pourcentage" xfId="194" builtinId="5"/>
    <cellStyle name="Pourcentage 10" xfId="89"/>
    <cellStyle name="Pourcentage 11" xfId="161"/>
    <cellStyle name="Pourcentage 2" xfId="90"/>
    <cellStyle name="Pourcentage 2 2" xfId="91"/>
    <cellStyle name="Pourcentage 3" xfId="92"/>
    <cellStyle name="Pourcentage 4" xfId="93"/>
    <cellStyle name="Pourcentage 5" xfId="94"/>
    <cellStyle name="Pourcentage 6" xfId="95"/>
    <cellStyle name="Pourcentage 7" xfId="96"/>
    <cellStyle name="Pourcentage 8" xfId="97"/>
    <cellStyle name="Pourcentage 9" xfId="98"/>
    <cellStyle name="R00A" xfId="99"/>
    <cellStyle name="R00L" xfId="100"/>
    <cellStyle name="SAPBEXaggData" xfId="101"/>
    <cellStyle name="SAPBEXaggDataEmph" xfId="102"/>
    <cellStyle name="SAPBEXaggItem" xfId="103"/>
    <cellStyle name="SAPBEXaggItemX" xfId="104"/>
    <cellStyle name="SAPBEXchaText" xfId="105"/>
    <cellStyle name="SAPBEXexcBad7" xfId="106"/>
    <cellStyle name="SAPBEXexcBad8" xfId="107"/>
    <cellStyle name="SAPBEXexcBad9" xfId="108"/>
    <cellStyle name="SAPBEXexcCritical4" xfId="109"/>
    <cellStyle name="SAPBEXexcCritical5" xfId="110"/>
    <cellStyle name="SAPBEXexcCritical6" xfId="111"/>
    <cellStyle name="SAPBEXexcGood1" xfId="112"/>
    <cellStyle name="SAPBEXexcGood2" xfId="113"/>
    <cellStyle name="SAPBEXexcGood3" xfId="114"/>
    <cellStyle name="SAPBEXfilterDrill" xfId="115"/>
    <cellStyle name="SAPBEXfilterItem" xfId="116"/>
    <cellStyle name="SAPBEXfilterText" xfId="117"/>
    <cellStyle name="SAPBEXformats" xfId="118"/>
    <cellStyle name="SAPBEXheaderItem" xfId="119"/>
    <cellStyle name="SAPBEXheaderText" xfId="120"/>
    <cellStyle name="SAPBEXHLevel0" xfId="121"/>
    <cellStyle name="SAPBEXHLevel0X" xfId="122"/>
    <cellStyle name="SAPBEXHLevel1" xfId="123"/>
    <cellStyle name="SAPBEXHLevel1X" xfId="124"/>
    <cellStyle name="SAPBEXHLevel2" xfId="125"/>
    <cellStyle name="SAPBEXHLevel2X" xfId="126"/>
    <cellStyle name="SAPBEXHLevel3" xfId="127"/>
    <cellStyle name="SAPBEXHLevel3X" xfId="128"/>
    <cellStyle name="SAPBEXinputData" xfId="129"/>
    <cellStyle name="SAPBEXItemHeader" xfId="130"/>
    <cellStyle name="SAPBEXresData" xfId="131"/>
    <cellStyle name="SAPBEXresDataEmph" xfId="132"/>
    <cellStyle name="SAPBEXresItem" xfId="133"/>
    <cellStyle name="SAPBEXresItemX" xfId="134"/>
    <cellStyle name="SAPBEXstdData" xfId="135"/>
    <cellStyle name="SAPBEXstdDataEmph" xfId="136"/>
    <cellStyle name="SAPBEXstdItem" xfId="137"/>
    <cellStyle name="SAPBEXstdItemX" xfId="138"/>
    <cellStyle name="SAPBEXtitle" xfId="139"/>
    <cellStyle name="SAPBEXunassignedItem" xfId="140"/>
    <cellStyle name="SAPBEXundefined" xfId="141"/>
    <cellStyle name="Satisfaisant 2" xfId="142"/>
    <cellStyle name="Sheet Title" xfId="143"/>
    <cellStyle name="Sortie 2" xfId="144"/>
    <cellStyle name="Standard 5" xfId="197"/>
    <cellStyle name="Style 1" xfId="145"/>
    <cellStyle name="Style 1 2" xfId="146"/>
    <cellStyle name="Style 1 3" xfId="147"/>
    <cellStyle name="Style 1 4" xfId="148"/>
    <cellStyle name="Style 1 5" xfId="149"/>
    <cellStyle name="Style 1 6" xfId="166"/>
    <cellStyle name="Style 1 7" xfId="167"/>
    <cellStyle name="Texte explicatif 2" xfId="150"/>
    <cellStyle name="Titre 1" xfId="152"/>
    <cellStyle name="Titre 2" xfId="151"/>
    <cellStyle name="Titre 1 2" xfId="153"/>
    <cellStyle name="Titre 2 2" xfId="154"/>
    <cellStyle name="Titre 3 2" xfId="155"/>
    <cellStyle name="Titre 4 2" xfId="156"/>
    <cellStyle name="Total 2" xfId="157"/>
    <cellStyle name="Vérification 2" xfId="158"/>
    <cellStyle name="Warning Text" xfId="159"/>
  </cellStyles>
  <dxfs count="0"/>
  <tableStyles count="1" defaultTableStyle="TableStyleMedium2" defaultPivotStyle="PivotStyleLight16">
    <tableStyle name="Style de tableau 1" pivot="0" count="0"/>
  </tableStyles>
  <colors>
    <mruColors>
      <color rgb="FFEF8B47"/>
      <color rgb="FFFF9900"/>
      <color rgb="FF4A74D2"/>
      <color rgb="FF0038A8"/>
      <color rgb="FF0046D2"/>
      <color rgb="FFEAB200"/>
      <color rgb="FF31B133"/>
      <color rgb="FF274E22"/>
      <color rgb="FF4ACA5F"/>
      <color rgb="FF00491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0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2.emf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3.emf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4.emf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5.emf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6.emf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7.emf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8.emf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9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0.jpe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1.emf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2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e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em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emf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emf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6</xdr:row>
      <xdr:rowOff>0</xdr:rowOff>
    </xdr:from>
    <xdr:to>
      <xdr:col>10</xdr:col>
      <xdr:colOff>560070</xdr:colOff>
      <xdr:row>22</xdr:row>
      <xdr:rowOff>61595</xdr:rowOff>
    </xdr:to>
    <xdr:pic>
      <xdr:nvPicPr>
        <xdr:cNvPr id="3" name="Image 2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62300" y="1085850"/>
          <a:ext cx="5303520" cy="295719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6</xdr:row>
      <xdr:rowOff>0</xdr:rowOff>
    </xdr:from>
    <xdr:to>
      <xdr:col>9</xdr:col>
      <xdr:colOff>596900</xdr:colOff>
      <xdr:row>22</xdr:row>
      <xdr:rowOff>78105</xdr:rowOff>
    </xdr:to>
    <xdr:pic>
      <xdr:nvPicPr>
        <xdr:cNvPr id="2" name="Image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62400" y="1097280"/>
          <a:ext cx="5380355" cy="300418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6</xdr:row>
      <xdr:rowOff>0</xdr:rowOff>
    </xdr:from>
    <xdr:to>
      <xdr:col>12</xdr:col>
      <xdr:colOff>51435</xdr:colOff>
      <xdr:row>23</xdr:row>
      <xdr:rowOff>33020</xdr:rowOff>
    </xdr:to>
    <xdr:pic>
      <xdr:nvPicPr>
        <xdr:cNvPr id="2" name="Image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62400" y="1097280"/>
          <a:ext cx="5598795" cy="3141980"/>
        </a:xfrm>
        <a:prstGeom prst="rect">
          <a:avLst/>
        </a:prstGeom>
        <a:noFill/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6</xdr:row>
      <xdr:rowOff>53340</xdr:rowOff>
    </xdr:from>
    <xdr:to>
      <xdr:col>10</xdr:col>
      <xdr:colOff>356235</xdr:colOff>
      <xdr:row>21</xdr:row>
      <xdr:rowOff>67310</xdr:rowOff>
    </xdr:to>
    <xdr:pic>
      <xdr:nvPicPr>
        <xdr:cNvPr id="2" name="Image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62400" y="1150620"/>
          <a:ext cx="5758815" cy="275717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6</xdr:row>
      <xdr:rowOff>0</xdr:rowOff>
    </xdr:from>
    <xdr:to>
      <xdr:col>9</xdr:col>
      <xdr:colOff>741680</xdr:colOff>
      <xdr:row>20</xdr:row>
      <xdr:rowOff>6350</xdr:rowOff>
    </xdr:to>
    <xdr:pic>
      <xdr:nvPicPr>
        <xdr:cNvPr id="2" name="Image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62400" y="1097280"/>
          <a:ext cx="5755640" cy="256667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6</xdr:row>
      <xdr:rowOff>0</xdr:rowOff>
    </xdr:from>
    <xdr:to>
      <xdr:col>10</xdr:col>
      <xdr:colOff>498475</xdr:colOff>
      <xdr:row>21</xdr:row>
      <xdr:rowOff>52070</xdr:rowOff>
    </xdr:to>
    <xdr:pic>
      <xdr:nvPicPr>
        <xdr:cNvPr id="2" name="Image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62400" y="1097280"/>
          <a:ext cx="5116195" cy="279527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6</xdr:row>
      <xdr:rowOff>0</xdr:rowOff>
    </xdr:from>
    <xdr:to>
      <xdr:col>8</xdr:col>
      <xdr:colOff>11430</xdr:colOff>
      <xdr:row>18</xdr:row>
      <xdr:rowOff>147955</xdr:rowOff>
    </xdr:to>
    <xdr:pic>
      <xdr:nvPicPr>
        <xdr:cNvPr id="2" name="Image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69920" y="1097280"/>
          <a:ext cx="4514850" cy="234251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6</xdr:row>
      <xdr:rowOff>0</xdr:rowOff>
    </xdr:from>
    <xdr:to>
      <xdr:col>9</xdr:col>
      <xdr:colOff>64135</xdr:colOff>
      <xdr:row>20</xdr:row>
      <xdr:rowOff>50165</xdr:rowOff>
    </xdr:to>
    <xdr:pic>
      <xdr:nvPicPr>
        <xdr:cNvPr id="2" name="Image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62400" y="1097280"/>
          <a:ext cx="4354195" cy="261048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6</xdr:row>
      <xdr:rowOff>0</xdr:rowOff>
    </xdr:from>
    <xdr:to>
      <xdr:col>10</xdr:col>
      <xdr:colOff>680085</xdr:colOff>
      <xdr:row>19</xdr:row>
      <xdr:rowOff>165100</xdr:rowOff>
    </xdr:to>
    <xdr:pic>
      <xdr:nvPicPr>
        <xdr:cNvPr id="2" name="Image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62400" y="1097280"/>
          <a:ext cx="4642485" cy="254254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6</xdr:row>
      <xdr:rowOff>0</xdr:rowOff>
    </xdr:from>
    <xdr:to>
      <xdr:col>12</xdr:col>
      <xdr:colOff>8255</xdr:colOff>
      <xdr:row>21</xdr:row>
      <xdr:rowOff>22860</xdr:rowOff>
    </xdr:to>
    <xdr:pic>
      <xdr:nvPicPr>
        <xdr:cNvPr id="2" name="Image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62400" y="1097280"/>
          <a:ext cx="6317615" cy="276606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6</xdr:row>
      <xdr:rowOff>0</xdr:rowOff>
    </xdr:from>
    <xdr:to>
      <xdr:col>12</xdr:col>
      <xdr:colOff>95250</xdr:colOff>
      <xdr:row>19</xdr:row>
      <xdr:rowOff>115570</xdr:rowOff>
    </xdr:to>
    <xdr:pic>
      <xdr:nvPicPr>
        <xdr:cNvPr id="2" name="Image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62400" y="1097280"/>
          <a:ext cx="5642610" cy="2493010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6</xdr:row>
      <xdr:rowOff>0</xdr:rowOff>
    </xdr:from>
    <xdr:to>
      <xdr:col>12</xdr:col>
      <xdr:colOff>182880</xdr:colOff>
      <xdr:row>23</xdr:row>
      <xdr:rowOff>77289</xdr:rowOff>
    </xdr:to>
    <xdr:pic>
      <xdr:nvPicPr>
        <xdr:cNvPr id="4" name="Image 3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3286" y="1110343"/>
          <a:ext cx="5745480" cy="322326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6</xdr:row>
      <xdr:rowOff>0</xdr:rowOff>
    </xdr:from>
    <xdr:to>
      <xdr:col>11</xdr:col>
      <xdr:colOff>645795</xdr:colOff>
      <xdr:row>19</xdr:row>
      <xdr:rowOff>69215</xdr:rowOff>
    </xdr:to>
    <xdr:pic>
      <xdr:nvPicPr>
        <xdr:cNvPr id="3" name="Image 2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62400" y="1097280"/>
          <a:ext cx="5514975" cy="2446655"/>
        </a:xfrm>
        <a:prstGeom prst="rect">
          <a:avLst/>
        </a:prstGeom>
        <a:noFill/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6</xdr:row>
      <xdr:rowOff>0</xdr:rowOff>
    </xdr:from>
    <xdr:to>
      <xdr:col>11</xdr:col>
      <xdr:colOff>76835</xdr:colOff>
      <xdr:row>21</xdr:row>
      <xdr:rowOff>68580</xdr:rowOff>
    </xdr:to>
    <xdr:pic>
      <xdr:nvPicPr>
        <xdr:cNvPr id="2" name="Image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62400" y="1097280"/>
          <a:ext cx="5593715" cy="281178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457200</xdr:colOff>
      <xdr:row>5</xdr:row>
      <xdr:rowOff>114300</xdr:rowOff>
    </xdr:from>
    <xdr:to>
      <xdr:col>10</xdr:col>
      <xdr:colOff>525780</xdr:colOff>
      <xdr:row>25</xdr:row>
      <xdr:rowOff>117475</xdr:rowOff>
    </xdr:to>
    <xdr:pic>
      <xdr:nvPicPr>
        <xdr:cNvPr id="2" name="Image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1066800"/>
          <a:ext cx="5469255" cy="38131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6</xdr:row>
      <xdr:rowOff>0</xdr:rowOff>
    </xdr:from>
    <xdr:to>
      <xdr:col>11</xdr:col>
      <xdr:colOff>418102</xdr:colOff>
      <xdr:row>21</xdr:row>
      <xdr:rowOff>28303</xdr:rowOff>
    </xdr:to>
    <xdr:pic>
      <xdr:nvPicPr>
        <xdr:cNvPr id="3" name="Image 2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3286" y="1110343"/>
          <a:ext cx="5186045" cy="280416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6</xdr:row>
      <xdr:rowOff>0</xdr:rowOff>
    </xdr:from>
    <xdr:to>
      <xdr:col>8</xdr:col>
      <xdr:colOff>948673</xdr:colOff>
      <xdr:row>21</xdr:row>
      <xdr:rowOff>93073</xdr:rowOff>
    </xdr:to>
    <xdr:pic>
      <xdr:nvPicPr>
        <xdr:cNvPr id="3" name="Image 2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3286" y="1110343"/>
          <a:ext cx="5402580" cy="286893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6</xdr:row>
      <xdr:rowOff>0</xdr:rowOff>
    </xdr:from>
    <xdr:to>
      <xdr:col>12</xdr:col>
      <xdr:colOff>241300</xdr:colOff>
      <xdr:row>24</xdr:row>
      <xdr:rowOff>7620</xdr:rowOff>
    </xdr:to>
    <xdr:pic>
      <xdr:nvPicPr>
        <xdr:cNvPr id="3" name="Image 2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37000" y="1066800"/>
          <a:ext cx="5753100" cy="320802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701040</xdr:colOff>
      <xdr:row>6</xdr:row>
      <xdr:rowOff>160020</xdr:rowOff>
    </xdr:from>
    <xdr:to>
      <xdr:col>6</xdr:col>
      <xdr:colOff>5398770</xdr:colOff>
      <xdr:row>20</xdr:row>
      <xdr:rowOff>137160</xdr:rowOff>
    </xdr:to>
    <xdr:pic>
      <xdr:nvPicPr>
        <xdr:cNvPr id="2" name="Image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3440" y="1257300"/>
          <a:ext cx="5615940" cy="253746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6</xdr:row>
      <xdr:rowOff>0</xdr:rowOff>
    </xdr:from>
    <xdr:to>
      <xdr:col>11</xdr:col>
      <xdr:colOff>238125</xdr:colOff>
      <xdr:row>21</xdr:row>
      <xdr:rowOff>15240</xdr:rowOff>
    </xdr:to>
    <xdr:pic>
      <xdr:nvPicPr>
        <xdr:cNvPr id="3" name="Image 2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62400" y="1097280"/>
          <a:ext cx="6118860" cy="275844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6</xdr:row>
      <xdr:rowOff>0</xdr:rowOff>
    </xdr:from>
    <xdr:to>
      <xdr:col>13</xdr:col>
      <xdr:colOff>137160</xdr:colOff>
      <xdr:row>23</xdr:row>
      <xdr:rowOff>53340</xdr:rowOff>
    </xdr:to>
    <xdr:pic>
      <xdr:nvPicPr>
        <xdr:cNvPr id="3" name="Image 2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62400" y="1097280"/>
          <a:ext cx="6477000" cy="31623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6</xdr:row>
      <xdr:rowOff>0</xdr:rowOff>
    </xdr:from>
    <xdr:to>
      <xdr:col>12</xdr:col>
      <xdr:colOff>129540</xdr:colOff>
      <xdr:row>20</xdr:row>
      <xdr:rowOff>114300</xdr:rowOff>
    </xdr:to>
    <xdr:pic>
      <xdr:nvPicPr>
        <xdr:cNvPr id="2" name="Image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62400" y="1097280"/>
          <a:ext cx="5676900" cy="267462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>
    <tabColor theme="1" tint="4.9989318521683403E-2"/>
  </sheetPr>
  <dimension ref="E1:G62"/>
  <sheetViews>
    <sheetView tabSelected="1" workbookViewId="0"/>
  </sheetViews>
  <sheetFormatPr baseColWidth="10" defaultColWidth="11.5546875" defaultRowHeight="14.4"/>
  <cols>
    <col min="1" max="3" width="7.44140625" style="1" customWidth="1"/>
    <col min="4" max="5" width="19" style="1" customWidth="1"/>
    <col min="6" max="6" width="19" style="93" customWidth="1"/>
    <col min="7" max="16384" width="11.5546875" style="1"/>
  </cols>
  <sheetData>
    <row r="1" spans="5:7" ht="9.6" customHeight="1"/>
    <row r="2" spans="5:7" ht="9.6" customHeight="1"/>
    <row r="3" spans="5:7" ht="9.6" customHeight="1"/>
    <row r="4" spans="5:7" ht="24.6" customHeight="1">
      <c r="E4" s="91" t="s">
        <v>0</v>
      </c>
    </row>
    <row r="5" spans="5:7">
      <c r="E5" s="92" t="s">
        <v>109</v>
      </c>
      <c r="F5" s="93" t="s">
        <v>82</v>
      </c>
    </row>
    <row r="6" spans="5:7">
      <c r="E6" s="91" t="s">
        <v>110</v>
      </c>
      <c r="F6" s="93" t="s">
        <v>84</v>
      </c>
    </row>
    <row r="7" spans="5:7" ht="14.4" customHeight="1">
      <c r="E7" s="91" t="s">
        <v>111</v>
      </c>
      <c r="F7" s="93" t="s">
        <v>1</v>
      </c>
    </row>
    <row r="8" spans="5:7">
      <c r="E8" s="91" t="s">
        <v>112</v>
      </c>
      <c r="F8" s="93" t="s">
        <v>89</v>
      </c>
    </row>
    <row r="9" spans="5:7" ht="16.95" customHeight="1">
      <c r="E9" s="91" t="s">
        <v>113</v>
      </c>
      <c r="F9" s="93" t="s">
        <v>90</v>
      </c>
    </row>
    <row r="10" spans="5:7">
      <c r="E10" s="91" t="s">
        <v>114</v>
      </c>
      <c r="F10" s="93" t="s">
        <v>85</v>
      </c>
    </row>
    <row r="11" spans="5:7">
      <c r="E11" s="92" t="s">
        <v>115</v>
      </c>
      <c r="F11" s="94" t="s">
        <v>92</v>
      </c>
      <c r="G11" s="27"/>
    </row>
    <row r="12" spans="5:7">
      <c r="E12" s="91" t="s">
        <v>62</v>
      </c>
      <c r="F12" s="93" t="s">
        <v>93</v>
      </c>
    </row>
    <row r="13" spans="5:7">
      <c r="E13" s="91" t="s">
        <v>63</v>
      </c>
      <c r="F13" s="93" t="s">
        <v>37</v>
      </c>
    </row>
    <row r="14" spans="5:7" ht="14.4" customHeight="1">
      <c r="E14" s="91" t="s">
        <v>64</v>
      </c>
      <c r="F14" s="93" t="s">
        <v>94</v>
      </c>
    </row>
    <row r="15" spans="5:7">
      <c r="E15" s="91" t="s">
        <v>65</v>
      </c>
      <c r="F15" s="93" t="s">
        <v>95</v>
      </c>
    </row>
    <row r="16" spans="5:7">
      <c r="E16" s="91" t="s">
        <v>66</v>
      </c>
      <c r="F16" s="93" t="s">
        <v>96</v>
      </c>
    </row>
    <row r="17" spans="5:7">
      <c r="E17" s="91" t="s">
        <v>67</v>
      </c>
      <c r="F17" s="93" t="s">
        <v>97</v>
      </c>
    </row>
    <row r="18" spans="5:7">
      <c r="E18" s="91" t="s">
        <v>68</v>
      </c>
      <c r="F18" s="93" t="s">
        <v>44</v>
      </c>
    </row>
    <row r="19" spans="5:7" ht="14.4" customHeight="1">
      <c r="E19" s="91" t="s">
        <v>69</v>
      </c>
      <c r="F19" s="93" t="s">
        <v>98</v>
      </c>
    </row>
    <row r="20" spans="5:7">
      <c r="E20" s="91" t="s">
        <v>70</v>
      </c>
      <c r="F20" s="93" t="s">
        <v>99</v>
      </c>
    </row>
    <row r="21" spans="5:7">
      <c r="E21" s="91" t="s">
        <v>71</v>
      </c>
      <c r="F21" s="93" t="s">
        <v>48</v>
      </c>
    </row>
    <row r="22" spans="5:7">
      <c r="E22" s="91" t="s">
        <v>72</v>
      </c>
      <c r="F22" s="93" t="s">
        <v>100</v>
      </c>
    </row>
    <row r="23" spans="5:7">
      <c r="E23" s="91" t="s">
        <v>73</v>
      </c>
      <c r="F23" s="93" t="s">
        <v>101</v>
      </c>
    </row>
    <row r="24" spans="5:7">
      <c r="E24" s="91" t="s">
        <v>74</v>
      </c>
      <c r="F24" s="93" t="s">
        <v>52</v>
      </c>
    </row>
    <row r="25" spans="5:7">
      <c r="E25" s="91" t="s">
        <v>75</v>
      </c>
      <c r="F25" s="93" t="s">
        <v>102</v>
      </c>
    </row>
    <row r="26" spans="5:7">
      <c r="E26" s="92" t="s">
        <v>76</v>
      </c>
      <c r="F26" s="94" t="s">
        <v>103</v>
      </c>
      <c r="G26" s="27"/>
    </row>
    <row r="27" spans="5:7">
      <c r="E27" s="91" t="s">
        <v>77</v>
      </c>
      <c r="F27" s="93" t="s">
        <v>104</v>
      </c>
    </row>
    <row r="28" spans="5:7">
      <c r="E28" s="91" t="s">
        <v>78</v>
      </c>
      <c r="F28" s="93" t="s">
        <v>105</v>
      </c>
    </row>
    <row r="29" spans="5:7">
      <c r="E29" s="91" t="s">
        <v>79</v>
      </c>
      <c r="F29" s="93" t="s">
        <v>106</v>
      </c>
    </row>
    <row r="30" spans="5:7">
      <c r="E30" s="91" t="s">
        <v>80</v>
      </c>
      <c r="F30" s="93" t="s">
        <v>107</v>
      </c>
    </row>
    <row r="31" spans="5:7">
      <c r="E31" s="91" t="s">
        <v>81</v>
      </c>
      <c r="F31" s="93" t="s">
        <v>108</v>
      </c>
    </row>
    <row r="48" ht="15.6" customHeight="1"/>
    <row r="49" ht="15.6" customHeight="1"/>
    <row r="50" ht="15.6" customHeight="1"/>
    <row r="51" ht="15.6" customHeight="1"/>
    <row r="52" ht="15.6" customHeight="1"/>
    <row r="53" ht="15.6" customHeight="1"/>
    <row r="54" ht="15.6" customHeight="1"/>
    <row r="61" ht="19.2" customHeight="1"/>
    <row r="62" ht="28.95" customHeight="1"/>
  </sheetData>
  <hyperlinks>
    <hyperlink ref="E4" location="'Sommaire'!A1" display="Sommaire"/>
    <hyperlink ref="E6" location="'Graphique 1'!A1" display="Graphique 1"/>
    <hyperlink ref="E7" location="'Graphique 2'!A1" display="Graphique 2"/>
    <hyperlink ref="E8" location="'Graphique 3'!A1" display="Graphique 3"/>
    <hyperlink ref="E9" location="'Graphique 4'!A1" display="Graphique 4"/>
    <hyperlink ref="E10" location="'Graphique 5'!A1" display="Graphique 5"/>
    <hyperlink ref="E11" location="'Tableau 2'!A1" display="Tableau 2"/>
    <hyperlink ref="E12" location="'Graphique 6'!A1" display="Graphique 6"/>
    <hyperlink ref="E13" location="'Tableau 3'!A1" display="Tableau 3"/>
    <hyperlink ref="E14" location="'Tableau 4'!A1" display="Tableau 4"/>
    <hyperlink ref="E15" location="'Graphique 7'!A1" display="Graphique 7"/>
    <hyperlink ref="E16" location="'Graphique 8'!A1" display="Graphique 8"/>
    <hyperlink ref="E17" location="'Graphique 9'!A1" display="Graphique 9"/>
    <hyperlink ref="E18" location="'Graphique 10'!A1" display="Graphique 10"/>
    <hyperlink ref="E19" location="'Graphique 11'!A1" display="Graphique 11"/>
    <hyperlink ref="E20" location="'Tableau 5'!A1" display="Tableau 5"/>
    <hyperlink ref="E21" location="'Graphique 12'!A1" display="Graphique 12"/>
    <hyperlink ref="E22" location="'Graphique 13'!A1" display="Graphique 13"/>
    <hyperlink ref="E23" location="'Graphique 14'!A1" display="Graphique 14"/>
    <hyperlink ref="E24" location="'Graphique 15'!A1" display="Graphique 15"/>
    <hyperlink ref="E25" location="'Graphique 16'!A1" display="Graphique 16"/>
    <hyperlink ref="E26" location="'Graphique 17'!A1" display="Graphique 17"/>
    <hyperlink ref="E27" location="'Graphique 18'!A1" display="Graphique 18"/>
    <hyperlink ref="E28" location="'Graphique 19'!A1" display="Graphique 19"/>
    <hyperlink ref="E29" location="'Graphique 20'!A1" display="Graphique 20"/>
    <hyperlink ref="E30" location="'Graphique 21'!A1" display="Graphique 21"/>
    <hyperlink ref="E31" location="'Graphique 22'!A1" display="Graphique 22"/>
    <hyperlink ref="E5" location="'Tableau 1'!A1" display="Tableau 1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9"/>
  <dimension ref="A1:K23"/>
  <sheetViews>
    <sheetView workbookViewId="0">
      <selection activeCell="M17" sqref="M17"/>
    </sheetView>
  </sheetViews>
  <sheetFormatPr baseColWidth="10" defaultColWidth="11.5546875" defaultRowHeight="14.4"/>
  <cols>
    <col min="1" max="1" width="19" style="1" bestFit="1" customWidth="1"/>
    <col min="2" max="5" width="11.5546875" style="1"/>
    <col min="6" max="6" width="41.33203125" style="1" customWidth="1"/>
    <col min="7" max="16384" width="11.5546875" style="1"/>
  </cols>
  <sheetData>
    <row r="1" spans="1:11">
      <c r="A1" s="91" t="s">
        <v>117</v>
      </c>
    </row>
    <row r="3" spans="1:11">
      <c r="F3" s="82" t="s">
        <v>38</v>
      </c>
      <c r="G3" s="27"/>
    </row>
    <row r="4" spans="1:11" ht="15" thickBot="1"/>
    <row r="5" spans="1:11" ht="15" thickBot="1">
      <c r="F5" s="50"/>
      <c r="G5" s="300" t="s">
        <v>18</v>
      </c>
      <c r="H5" s="301"/>
      <c r="I5" s="301"/>
      <c r="J5" s="301"/>
      <c r="K5" s="302"/>
    </row>
    <row r="6" spans="1:11" ht="15" thickBot="1">
      <c r="F6" s="51"/>
      <c r="G6" s="52">
        <v>2022</v>
      </c>
      <c r="H6" s="53" t="s">
        <v>9</v>
      </c>
      <c r="I6" s="54" t="s">
        <v>10</v>
      </c>
      <c r="J6" s="303" t="s">
        <v>19</v>
      </c>
      <c r="K6" s="304"/>
    </row>
    <row r="7" spans="1:11">
      <c r="F7" s="55" t="s">
        <v>20</v>
      </c>
      <c r="G7" s="56">
        <v>8317</v>
      </c>
      <c r="H7" s="57">
        <v>4276</v>
      </c>
      <c r="I7" s="58">
        <v>4290</v>
      </c>
      <c r="J7" s="59">
        <v>14</v>
      </c>
      <c r="K7" s="60">
        <v>3.0000000000000001E-3</v>
      </c>
    </row>
    <row r="8" spans="1:11" ht="15" thickBot="1">
      <c r="F8" s="61" t="s">
        <v>21</v>
      </c>
      <c r="G8" s="62">
        <v>311</v>
      </c>
      <c r="H8" s="63">
        <v>163</v>
      </c>
      <c r="I8" s="63">
        <v>156</v>
      </c>
      <c r="J8" s="59">
        <v>-7</v>
      </c>
      <c r="K8" s="60">
        <v>-4.1000000000000002E-2</v>
      </c>
    </row>
    <row r="9" spans="1:11" ht="15" thickBot="1">
      <c r="F9" s="64" t="s">
        <v>22</v>
      </c>
      <c r="G9" s="65">
        <v>8628</v>
      </c>
      <c r="H9" s="66">
        <v>4439</v>
      </c>
      <c r="I9" s="66">
        <v>4446</v>
      </c>
      <c r="J9" s="67">
        <v>8</v>
      </c>
      <c r="K9" s="68">
        <v>2E-3</v>
      </c>
    </row>
    <row r="10" spans="1:11">
      <c r="F10" s="69" t="s">
        <v>23</v>
      </c>
      <c r="G10" s="70">
        <v>30192</v>
      </c>
      <c r="H10" s="57">
        <v>15141</v>
      </c>
      <c r="I10" s="57">
        <v>16000</v>
      </c>
      <c r="J10" s="59">
        <v>859</v>
      </c>
      <c r="K10" s="60">
        <v>5.7000000000000002E-2</v>
      </c>
    </row>
    <row r="11" spans="1:11">
      <c r="F11" s="69" t="s">
        <v>24</v>
      </c>
      <c r="G11" s="70">
        <v>11854</v>
      </c>
      <c r="H11" s="57">
        <v>5649</v>
      </c>
      <c r="I11" s="57">
        <v>6183</v>
      </c>
      <c r="J11" s="59">
        <v>533</v>
      </c>
      <c r="K11" s="60">
        <v>9.4E-2</v>
      </c>
    </row>
    <row r="12" spans="1:11" ht="15" thickBot="1">
      <c r="F12" s="69" t="s">
        <v>25</v>
      </c>
      <c r="G12" s="71">
        <v>226</v>
      </c>
      <c r="H12" s="72">
        <v>83</v>
      </c>
      <c r="I12" s="72">
        <v>136</v>
      </c>
      <c r="J12" s="73">
        <v>53</v>
      </c>
      <c r="K12" s="74">
        <v>0.64100000000000001</v>
      </c>
    </row>
    <row r="13" spans="1:11" ht="15" thickBot="1">
      <c r="F13" s="75" t="s">
        <v>26</v>
      </c>
      <c r="G13" s="76">
        <v>42271</v>
      </c>
      <c r="H13" s="77">
        <v>20873</v>
      </c>
      <c r="I13" s="77">
        <v>22318</v>
      </c>
      <c r="J13" s="77">
        <v>1445</v>
      </c>
      <c r="K13" s="78">
        <v>6.9000000000000006E-2</v>
      </c>
    </row>
    <row r="14" spans="1:11">
      <c r="F14" s="69" t="s">
        <v>27</v>
      </c>
      <c r="G14" s="70">
        <v>22991</v>
      </c>
      <c r="H14" s="57">
        <v>11323</v>
      </c>
      <c r="I14" s="57">
        <v>11773</v>
      </c>
      <c r="J14" s="59">
        <v>450</v>
      </c>
      <c r="K14" s="60">
        <v>0.04</v>
      </c>
    </row>
    <row r="15" spans="1:11">
      <c r="F15" s="79" t="s">
        <v>28</v>
      </c>
      <c r="G15" s="70">
        <v>21089</v>
      </c>
      <c r="H15" s="57">
        <v>10239</v>
      </c>
      <c r="I15" s="57">
        <v>10945</v>
      </c>
      <c r="J15" s="59">
        <v>706</v>
      </c>
      <c r="K15" s="60">
        <v>6.9000000000000006E-2</v>
      </c>
    </row>
    <row r="16" spans="1:11">
      <c r="F16" s="69" t="s">
        <v>29</v>
      </c>
      <c r="G16" s="70">
        <v>8794</v>
      </c>
      <c r="H16" s="57">
        <v>4418</v>
      </c>
      <c r="I16" s="57">
        <v>4795</v>
      </c>
      <c r="J16" s="59">
        <v>377</v>
      </c>
      <c r="K16" s="60">
        <v>8.5000000000000006E-2</v>
      </c>
    </row>
    <row r="17" spans="6:11">
      <c r="F17" s="69" t="s">
        <v>30</v>
      </c>
      <c r="G17" s="70">
        <v>3407</v>
      </c>
      <c r="H17" s="57">
        <v>1579</v>
      </c>
      <c r="I17" s="57">
        <v>1667</v>
      </c>
      <c r="J17" s="59">
        <v>88</v>
      </c>
      <c r="K17" s="60">
        <v>5.6000000000000001E-2</v>
      </c>
    </row>
    <row r="18" spans="6:11">
      <c r="F18" s="69" t="s">
        <v>31</v>
      </c>
      <c r="G18" s="70">
        <v>1928</v>
      </c>
      <c r="H18" s="57">
        <v>1170</v>
      </c>
      <c r="I18" s="57">
        <v>1294</v>
      </c>
      <c r="J18" s="59">
        <v>125</v>
      </c>
      <c r="K18" s="60">
        <v>0.107</v>
      </c>
    </row>
    <row r="19" spans="6:11">
      <c r="F19" s="69" t="s">
        <v>32</v>
      </c>
      <c r="G19" s="70">
        <v>1649</v>
      </c>
      <c r="H19" s="63">
        <v>808</v>
      </c>
      <c r="I19" s="63">
        <v>846</v>
      </c>
      <c r="J19" s="59">
        <v>38</v>
      </c>
      <c r="K19" s="60">
        <v>4.7E-2</v>
      </c>
    </row>
    <row r="20" spans="6:11">
      <c r="F20" s="69" t="s">
        <v>33</v>
      </c>
      <c r="G20" s="70">
        <v>1399</v>
      </c>
      <c r="H20" s="63">
        <v>896</v>
      </c>
      <c r="I20" s="63">
        <v>943</v>
      </c>
      <c r="J20" s="59">
        <v>48</v>
      </c>
      <c r="K20" s="60">
        <v>5.2999999999999999E-2</v>
      </c>
    </row>
    <row r="21" spans="6:11" ht="15" thickBot="1">
      <c r="F21" s="69" t="s">
        <v>34</v>
      </c>
      <c r="G21" s="62">
        <v>851</v>
      </c>
      <c r="H21" s="63">
        <v>373</v>
      </c>
      <c r="I21" s="63">
        <v>383</v>
      </c>
      <c r="J21" s="59">
        <v>10</v>
      </c>
      <c r="K21" s="60">
        <v>2.8000000000000001E-2</v>
      </c>
    </row>
    <row r="22" spans="6:11" ht="23.4" customHeight="1">
      <c r="F22" s="80" t="s">
        <v>35</v>
      </c>
      <c r="G22" s="305">
        <v>62107</v>
      </c>
      <c r="H22" s="307">
        <v>30805</v>
      </c>
      <c r="I22" s="309">
        <v>32648</v>
      </c>
      <c r="J22" s="309">
        <v>1842</v>
      </c>
      <c r="K22" s="311">
        <v>0.06</v>
      </c>
    </row>
    <row r="23" spans="6:11" ht="23.4" customHeight="1" thickBot="1">
      <c r="F23" s="81" t="s">
        <v>36</v>
      </c>
      <c r="G23" s="306"/>
      <c r="H23" s="308"/>
      <c r="I23" s="310"/>
      <c r="J23" s="310"/>
      <c r="K23" s="312"/>
    </row>
  </sheetData>
  <mergeCells count="7">
    <mergeCell ref="G5:K5"/>
    <mergeCell ref="J6:K6"/>
    <mergeCell ref="G22:G23"/>
    <mergeCell ref="H22:H23"/>
    <mergeCell ref="I22:I23"/>
    <mergeCell ref="J22:J23"/>
    <mergeCell ref="K22:K23"/>
  </mergeCells>
  <hyperlinks>
    <hyperlink ref="A1" location="Sommaire!A1" display="Retour au sommaire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0"/>
  <dimension ref="A1:K23"/>
  <sheetViews>
    <sheetView workbookViewId="0">
      <selection activeCell="J22" sqref="J22:J23"/>
    </sheetView>
  </sheetViews>
  <sheetFormatPr baseColWidth="10" defaultColWidth="11.5546875" defaultRowHeight="14.4"/>
  <cols>
    <col min="1" max="5" width="11.5546875" style="1"/>
    <col min="6" max="6" width="41.33203125" style="1" customWidth="1"/>
    <col min="7" max="16384" width="11.5546875" style="1"/>
  </cols>
  <sheetData>
    <row r="1" spans="1:11">
      <c r="A1" s="91" t="s">
        <v>117</v>
      </c>
    </row>
    <row r="3" spans="1:11">
      <c r="F3" s="90" t="s">
        <v>40</v>
      </c>
      <c r="G3" s="27"/>
    </row>
    <row r="4" spans="1:11" ht="15" thickBot="1"/>
    <row r="5" spans="1:11" ht="15" customHeight="1" thickBot="1">
      <c r="F5" s="50"/>
      <c r="G5" s="313" t="s">
        <v>39</v>
      </c>
      <c r="H5" s="314"/>
      <c r="I5" s="314"/>
      <c r="J5" s="314"/>
      <c r="K5" s="315"/>
    </row>
    <row r="6" spans="1:11" ht="15" thickBot="1">
      <c r="F6" s="51"/>
      <c r="G6" s="83">
        <v>2022</v>
      </c>
      <c r="H6" s="84" t="s">
        <v>9</v>
      </c>
      <c r="I6" s="85" t="s">
        <v>10</v>
      </c>
      <c r="J6" s="316" t="s">
        <v>19</v>
      </c>
      <c r="K6" s="317"/>
    </row>
    <row r="7" spans="1:11">
      <c r="F7" s="86" t="s">
        <v>20</v>
      </c>
      <c r="G7" s="56">
        <v>4983</v>
      </c>
      <c r="H7" s="57">
        <v>2775</v>
      </c>
      <c r="I7" s="58">
        <v>2844</v>
      </c>
      <c r="J7" s="87">
        <v>70</v>
      </c>
      <c r="K7" s="88">
        <v>2.5000000000000001E-2</v>
      </c>
    </row>
    <row r="8" spans="1:11" ht="15" thickBot="1">
      <c r="F8" s="89" t="s">
        <v>21</v>
      </c>
      <c r="G8" s="70">
        <v>1786</v>
      </c>
      <c r="H8" s="63">
        <v>881</v>
      </c>
      <c r="I8" s="57">
        <v>1017</v>
      </c>
      <c r="J8" s="63">
        <v>135</v>
      </c>
      <c r="K8" s="60">
        <v>0.154</v>
      </c>
    </row>
    <row r="9" spans="1:11" ht="15" thickBot="1">
      <c r="F9" s="64" t="s">
        <v>22</v>
      </c>
      <c r="G9" s="65">
        <v>6769</v>
      </c>
      <c r="H9" s="66">
        <v>3656</v>
      </c>
      <c r="I9" s="66">
        <v>3861</v>
      </c>
      <c r="J9" s="67">
        <v>205</v>
      </c>
      <c r="K9" s="68">
        <v>5.6000000000000001E-2</v>
      </c>
    </row>
    <row r="10" spans="1:11">
      <c r="F10" s="69" t="s">
        <v>23</v>
      </c>
      <c r="G10" s="70">
        <v>24345</v>
      </c>
      <c r="H10" s="57">
        <v>12163</v>
      </c>
      <c r="I10" s="57">
        <v>13065</v>
      </c>
      <c r="J10" s="63">
        <v>902</v>
      </c>
      <c r="K10" s="60">
        <v>7.3999999999999996E-2</v>
      </c>
    </row>
    <row r="11" spans="1:11">
      <c r="F11" s="69" t="s">
        <v>24</v>
      </c>
      <c r="G11" s="70">
        <v>6784</v>
      </c>
      <c r="H11" s="57">
        <v>3264</v>
      </c>
      <c r="I11" s="57">
        <v>3595</v>
      </c>
      <c r="J11" s="63">
        <v>332</v>
      </c>
      <c r="K11" s="60">
        <v>0.10199999999999999</v>
      </c>
    </row>
    <row r="12" spans="1:11" ht="15" thickBot="1">
      <c r="F12" s="69" t="s">
        <v>25</v>
      </c>
      <c r="G12" s="71">
        <v>163</v>
      </c>
      <c r="H12" s="72">
        <v>76</v>
      </c>
      <c r="I12" s="72">
        <v>94</v>
      </c>
      <c r="J12" s="72">
        <v>17</v>
      </c>
      <c r="K12" s="74">
        <v>0.22600000000000001</v>
      </c>
    </row>
    <row r="13" spans="1:11" ht="15" thickBot="1">
      <c r="F13" s="75" t="s">
        <v>26</v>
      </c>
      <c r="G13" s="76">
        <v>31293</v>
      </c>
      <c r="H13" s="77">
        <v>15503</v>
      </c>
      <c r="I13" s="77">
        <v>16754</v>
      </c>
      <c r="J13" s="77">
        <v>1251</v>
      </c>
      <c r="K13" s="78">
        <v>8.1000000000000003E-2</v>
      </c>
    </row>
    <row r="14" spans="1:11">
      <c r="F14" s="69" t="s">
        <v>27</v>
      </c>
      <c r="G14" s="70">
        <v>18040</v>
      </c>
      <c r="H14" s="57">
        <v>8824</v>
      </c>
      <c r="I14" s="57">
        <v>8465</v>
      </c>
      <c r="J14" s="63">
        <v>-360</v>
      </c>
      <c r="K14" s="60">
        <v>-4.1000000000000002E-2</v>
      </c>
    </row>
    <row r="15" spans="1:11">
      <c r="F15" s="79" t="s">
        <v>28</v>
      </c>
      <c r="G15" s="70">
        <v>16365</v>
      </c>
      <c r="H15" s="57">
        <v>6878</v>
      </c>
      <c r="I15" s="57">
        <v>7400</v>
      </c>
      <c r="J15" s="63">
        <v>521</v>
      </c>
      <c r="K15" s="60">
        <v>7.5999999999999998E-2</v>
      </c>
    </row>
    <row r="16" spans="1:11">
      <c r="F16" s="69" t="s">
        <v>29</v>
      </c>
      <c r="G16" s="70">
        <v>5772</v>
      </c>
      <c r="H16" s="57">
        <v>2584</v>
      </c>
      <c r="I16" s="57">
        <v>3270</v>
      </c>
      <c r="J16" s="63">
        <v>685</v>
      </c>
      <c r="K16" s="60">
        <v>0.26500000000000001</v>
      </c>
    </row>
    <row r="17" spans="6:11">
      <c r="F17" s="69" t="s">
        <v>30</v>
      </c>
      <c r="G17" s="62">
        <v>948</v>
      </c>
      <c r="H17" s="63">
        <v>592</v>
      </c>
      <c r="I17" s="63">
        <v>686</v>
      </c>
      <c r="J17" s="63">
        <v>94</v>
      </c>
      <c r="K17" s="60">
        <v>0.159</v>
      </c>
    </row>
    <row r="18" spans="6:11">
      <c r="F18" s="69" t="s">
        <v>31</v>
      </c>
      <c r="G18" s="62">
        <v>826</v>
      </c>
      <c r="H18" s="63">
        <v>420</v>
      </c>
      <c r="I18" s="63">
        <v>489</v>
      </c>
      <c r="J18" s="63">
        <v>69</v>
      </c>
      <c r="K18" s="60">
        <v>0.16400000000000001</v>
      </c>
    </row>
    <row r="19" spans="6:11">
      <c r="F19" s="69" t="s">
        <v>32</v>
      </c>
      <c r="G19" s="62">
        <v>481</v>
      </c>
      <c r="H19" s="63">
        <v>228</v>
      </c>
      <c r="I19" s="63">
        <v>232</v>
      </c>
      <c r="J19" s="63">
        <v>4</v>
      </c>
      <c r="K19" s="60">
        <v>1.7999999999999999E-2</v>
      </c>
    </row>
    <row r="20" spans="6:11">
      <c r="F20" s="69" t="s">
        <v>33</v>
      </c>
      <c r="G20" s="62">
        <v>536</v>
      </c>
      <c r="H20" s="63">
        <v>258</v>
      </c>
      <c r="I20" s="63">
        <v>242</v>
      </c>
      <c r="J20" s="63">
        <v>-17</v>
      </c>
      <c r="K20" s="60">
        <v>-6.4000000000000001E-2</v>
      </c>
    </row>
    <row r="21" spans="6:11" ht="15" thickBot="1">
      <c r="F21" s="69" t="s">
        <v>34</v>
      </c>
      <c r="G21" s="62">
        <v>433</v>
      </c>
      <c r="H21" s="63">
        <v>170</v>
      </c>
      <c r="I21" s="63">
        <v>184</v>
      </c>
      <c r="J21" s="63">
        <v>14</v>
      </c>
      <c r="K21" s="60">
        <v>8.2000000000000003E-2</v>
      </c>
    </row>
    <row r="22" spans="6:11" ht="23.4" customHeight="1">
      <c r="F22" s="80" t="s">
        <v>35</v>
      </c>
      <c r="G22" s="305">
        <v>43401</v>
      </c>
      <c r="H22" s="307">
        <v>19955</v>
      </c>
      <c r="I22" s="309">
        <v>20967</v>
      </c>
      <c r="J22" s="309">
        <v>1012</v>
      </c>
      <c r="K22" s="311">
        <v>5.0999999999999997E-2</v>
      </c>
    </row>
    <row r="23" spans="6:11" ht="23.4" customHeight="1" thickBot="1">
      <c r="F23" s="81" t="s">
        <v>36</v>
      </c>
      <c r="G23" s="306"/>
      <c r="H23" s="308"/>
      <c r="I23" s="310"/>
      <c r="J23" s="310"/>
      <c r="K23" s="312"/>
    </row>
  </sheetData>
  <mergeCells count="7">
    <mergeCell ref="G5:K5"/>
    <mergeCell ref="J6:K6"/>
    <mergeCell ref="G22:G23"/>
    <mergeCell ref="H22:H23"/>
    <mergeCell ref="I22:I23"/>
    <mergeCell ref="J22:J23"/>
    <mergeCell ref="K22:K23"/>
  </mergeCells>
  <hyperlinks>
    <hyperlink ref="A1" location="Sommaire!A1" display="Retour au sommaire"/>
  </hyperlink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1"/>
  <dimension ref="A1:AB27"/>
  <sheetViews>
    <sheetView topLeftCell="K1" workbookViewId="0">
      <selection activeCell="AA31" sqref="AA31"/>
    </sheetView>
  </sheetViews>
  <sheetFormatPr baseColWidth="10" defaultColWidth="11.5546875" defaultRowHeight="14.4"/>
  <cols>
    <col min="1" max="4" width="11.5546875" style="1"/>
    <col min="5" max="5" width="35.109375" style="1" bestFit="1" customWidth="1"/>
    <col min="6" max="6" width="28.109375" style="1" bestFit="1" customWidth="1"/>
    <col min="7" max="16384" width="11.5546875" style="1"/>
  </cols>
  <sheetData>
    <row r="1" spans="1:8">
      <c r="A1" s="91" t="s">
        <v>117</v>
      </c>
    </row>
    <row r="3" spans="1:8">
      <c r="E3" s="49"/>
      <c r="F3" s="49"/>
      <c r="G3" s="49"/>
      <c r="H3" s="49"/>
    </row>
    <row r="4" spans="1:8">
      <c r="F4" s="49"/>
    </row>
    <row r="5" spans="1:8">
      <c r="F5" s="49" t="s">
        <v>41</v>
      </c>
    </row>
    <row r="24" spans="6:28">
      <c r="F24" s="95"/>
      <c r="G24" s="95" t="s">
        <v>119</v>
      </c>
      <c r="H24" s="95" t="s">
        <v>120</v>
      </c>
      <c r="I24" s="95" t="s">
        <v>121</v>
      </c>
      <c r="J24" s="95" t="s">
        <v>122</v>
      </c>
      <c r="K24" s="95" t="s">
        <v>123</v>
      </c>
      <c r="L24" s="95" t="s">
        <v>124</v>
      </c>
      <c r="M24" s="95" t="s">
        <v>125</v>
      </c>
      <c r="N24" s="95" t="s">
        <v>126</v>
      </c>
      <c r="O24" s="95" t="s">
        <v>127</v>
      </c>
      <c r="P24" s="95" t="s">
        <v>128</v>
      </c>
      <c r="Q24" s="95" t="s">
        <v>129</v>
      </c>
      <c r="R24" s="95" t="s">
        <v>130</v>
      </c>
      <c r="S24" s="95" t="s">
        <v>131</v>
      </c>
      <c r="T24" s="95" t="s">
        <v>132</v>
      </c>
      <c r="U24" s="95" t="s">
        <v>133</v>
      </c>
      <c r="V24" s="95" t="s">
        <v>134</v>
      </c>
      <c r="W24" s="95" t="s">
        <v>135</v>
      </c>
      <c r="X24" s="95" t="s">
        <v>136</v>
      </c>
      <c r="Y24" s="95" t="s">
        <v>137</v>
      </c>
      <c r="Z24" s="95" t="s">
        <v>138</v>
      </c>
      <c r="AA24" s="95" t="s">
        <v>139</v>
      </c>
      <c r="AB24" s="95" t="s">
        <v>140</v>
      </c>
    </row>
    <row r="25" spans="6:28">
      <c r="F25" s="95" t="s">
        <v>142</v>
      </c>
      <c r="G25" s="97">
        <v>0.96906284830368916</v>
      </c>
      <c r="H25" s="97">
        <v>0.98239868689049292</v>
      </c>
      <c r="I25" s="97">
        <v>0.98407454567550245</v>
      </c>
      <c r="J25" s="97">
        <v>0.98304967302286572</v>
      </c>
      <c r="K25" s="97">
        <v>0.96406057433663828</v>
      </c>
      <c r="L25" s="97">
        <v>0.95521458209421772</v>
      </c>
      <c r="M25" s="97">
        <v>0.96728744441616465</v>
      </c>
      <c r="N25" s="97">
        <v>0.99068749286575808</v>
      </c>
      <c r="O25" s="97">
        <v>0.94844845170242431</v>
      </c>
      <c r="P25" s="97">
        <v>0.96903069406721909</v>
      </c>
      <c r="Q25" s="97">
        <v>0.97741623663454891</v>
      </c>
      <c r="R25" s="97">
        <v>0.98784604476773519</v>
      </c>
      <c r="S25" s="97">
        <v>0.92373095970837316</v>
      </c>
      <c r="T25" s="97">
        <v>0.94748993108837776</v>
      </c>
      <c r="U25" s="97">
        <v>0.95190528326837476</v>
      </c>
      <c r="V25" s="97">
        <v>0.97093909682493373</v>
      </c>
      <c r="W25" s="97">
        <v>0.9521394627722366</v>
      </c>
      <c r="X25" s="97">
        <v>0.98754182665517165</v>
      </c>
      <c r="Y25" s="97">
        <v>1.0213104586873856</v>
      </c>
      <c r="Z25" s="97">
        <v>1.037239611724508</v>
      </c>
      <c r="AA25" s="97">
        <v>0.95920927581186732</v>
      </c>
      <c r="AB25" s="97">
        <v>0.98505419579728948</v>
      </c>
    </row>
    <row r="26" spans="6:28">
      <c r="F26" s="95" t="s">
        <v>143</v>
      </c>
      <c r="G26" s="97">
        <v>0.97744854141552717</v>
      </c>
      <c r="H26" s="97">
        <v>0.97299133735314236</v>
      </c>
      <c r="I26" s="97">
        <v>0.97429633860684939</v>
      </c>
      <c r="J26" s="97">
        <v>0.97731936229211813</v>
      </c>
      <c r="K26" s="97">
        <v>0.93522402403533778</v>
      </c>
      <c r="L26" s="97">
        <v>0.95857637321859679</v>
      </c>
      <c r="M26" s="97">
        <v>0.95797983996123071</v>
      </c>
      <c r="N26" s="97">
        <v>0.97613743793161756</v>
      </c>
      <c r="O26" s="97">
        <v>0.97074399727354688</v>
      </c>
      <c r="P26" s="97">
        <v>0.96201239626606949</v>
      </c>
      <c r="Q26" s="97">
        <v>0.96581535132247698</v>
      </c>
      <c r="R26" s="97">
        <v>0.98645465063450544</v>
      </c>
      <c r="S26" s="97">
        <v>1.0024669005148721</v>
      </c>
      <c r="T26" s="97">
        <v>1.0007545380644336</v>
      </c>
      <c r="U26" s="97">
        <v>0.99678049216668863</v>
      </c>
      <c r="V26" s="97">
        <v>1.0076399655613792</v>
      </c>
      <c r="W26" s="97">
        <v>0.9616940051108368</v>
      </c>
      <c r="X26" s="97">
        <v>0.98535378501359605</v>
      </c>
      <c r="Y26" s="97">
        <v>0.97236082290786563</v>
      </c>
      <c r="Z26" s="97">
        <v>0.98349293971186513</v>
      </c>
      <c r="AA26" s="97">
        <v>0.98768697424436036</v>
      </c>
      <c r="AB26" s="97">
        <v>1.0086100591364102</v>
      </c>
    </row>
    <row r="27" spans="6:28">
      <c r="F27" s="95" t="s">
        <v>144</v>
      </c>
      <c r="G27" s="97">
        <v>0.94537366080288754</v>
      </c>
      <c r="H27" s="97">
        <v>0.95860061261889029</v>
      </c>
      <c r="I27" s="97">
        <v>0.95968806460514466</v>
      </c>
      <c r="J27" s="97">
        <v>0.96400963530942418</v>
      </c>
      <c r="K27" s="97">
        <v>0.95145297765658288</v>
      </c>
      <c r="L27" s="97">
        <v>0.94118842378766709</v>
      </c>
      <c r="M27" s="97">
        <v>0.94342190943385451</v>
      </c>
      <c r="N27" s="97">
        <v>0.96162901352849361</v>
      </c>
      <c r="O27" s="97">
        <v>0.94723995905014613</v>
      </c>
      <c r="P27" s="97">
        <v>0.94350951187449139</v>
      </c>
      <c r="Q27" s="97">
        <v>0.95181668343891845</v>
      </c>
      <c r="R27" s="97">
        <v>0.96842363485256444</v>
      </c>
      <c r="S27" s="97">
        <v>0.93811996939196418</v>
      </c>
      <c r="T27" s="97">
        <v>0.95169248578131316</v>
      </c>
      <c r="U27" s="97">
        <v>0.94823888659093236</v>
      </c>
      <c r="V27" s="97">
        <v>0.96225080721918566</v>
      </c>
      <c r="W27" s="97">
        <v>0.94235150422168923</v>
      </c>
      <c r="X27" s="97">
        <v>0.97131284243488669</v>
      </c>
      <c r="Y27" s="97">
        <v>0.98793565550174078</v>
      </c>
      <c r="Z27" s="97">
        <v>1.000259617023858</v>
      </c>
      <c r="AA27" s="97">
        <v>0.95709600073452428</v>
      </c>
      <c r="AB27" s="97">
        <v>0.97747494303520432</v>
      </c>
    </row>
  </sheetData>
  <hyperlinks>
    <hyperlink ref="A1" location="Sommaire!A1" display="Retour au sommaire"/>
  </hyperlink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2"/>
  <dimension ref="A1:K38"/>
  <sheetViews>
    <sheetView workbookViewId="0"/>
  </sheetViews>
  <sheetFormatPr baseColWidth="10" defaultColWidth="11.5546875" defaultRowHeight="14.4"/>
  <cols>
    <col min="1" max="16384" width="11.5546875" style="1"/>
  </cols>
  <sheetData>
    <row r="1" spans="1:6">
      <c r="A1" s="91" t="s">
        <v>117</v>
      </c>
    </row>
    <row r="4" spans="1:6">
      <c r="F4" s="49"/>
    </row>
    <row r="5" spans="1:6">
      <c r="F5" s="49" t="s">
        <v>42</v>
      </c>
    </row>
    <row r="28" spans="6:11">
      <c r="F28" s="95"/>
      <c r="G28" s="95" t="s">
        <v>145</v>
      </c>
      <c r="H28" s="95" t="s">
        <v>146</v>
      </c>
      <c r="I28" s="95" t="s">
        <v>147</v>
      </c>
      <c r="J28" s="95" t="s">
        <v>148</v>
      </c>
      <c r="K28" s="95" t="s">
        <v>149</v>
      </c>
    </row>
    <row r="29" spans="6:11">
      <c r="F29" s="95" t="s">
        <v>131</v>
      </c>
      <c r="G29" s="98">
        <v>0.93811996939196418</v>
      </c>
      <c r="H29" s="98">
        <v>0.93387386445129605</v>
      </c>
      <c r="I29" s="98">
        <v>0.97113039346925145</v>
      </c>
      <c r="J29" s="98">
        <v>0.85166889203789931</v>
      </c>
      <c r="K29" s="98">
        <v>0.8742462873706961</v>
      </c>
    </row>
    <row r="30" spans="6:11">
      <c r="F30" s="95" t="s">
        <v>132</v>
      </c>
      <c r="G30" s="98">
        <v>0.95169248578131316</v>
      </c>
      <c r="H30" s="98">
        <v>0.91956033714936802</v>
      </c>
      <c r="I30" s="98">
        <v>0.97538858946395757</v>
      </c>
      <c r="J30" s="98">
        <v>0.93167671659210272</v>
      </c>
      <c r="K30" s="98">
        <v>0.90339769952132809</v>
      </c>
    </row>
    <row r="31" spans="6:11">
      <c r="F31" s="95" t="s">
        <v>133</v>
      </c>
      <c r="G31" s="98">
        <v>0.94823888659093236</v>
      </c>
      <c r="H31" s="98">
        <v>0.97075261729208884</v>
      </c>
      <c r="I31" s="98">
        <v>0.97505569021188498</v>
      </c>
      <c r="J31" s="98">
        <v>0.93046768852556727</v>
      </c>
      <c r="K31" s="98">
        <v>0.92124271875340136</v>
      </c>
    </row>
    <row r="32" spans="6:11">
      <c r="F32" s="95" t="s">
        <v>134</v>
      </c>
      <c r="G32" s="98">
        <v>0.96225080721918566</v>
      </c>
      <c r="H32" s="98">
        <v>0.96505566803018228</v>
      </c>
      <c r="I32" s="98">
        <v>0.99159649948208717</v>
      </c>
      <c r="J32" s="98">
        <v>0.94068447066851713</v>
      </c>
      <c r="K32" s="98">
        <v>0.92774619897011967</v>
      </c>
    </row>
    <row r="33" spans="6:11">
      <c r="F33" s="95" t="s">
        <v>135</v>
      </c>
      <c r="G33" s="98">
        <v>0.94235150422168923</v>
      </c>
      <c r="H33" s="98">
        <v>0.957649390094228</v>
      </c>
      <c r="I33" s="98">
        <v>0.99263675602918089</v>
      </c>
      <c r="J33" s="98">
        <v>0.9412051153526062</v>
      </c>
      <c r="K33" s="98">
        <v>0.91767241655814769</v>
      </c>
    </row>
    <row r="34" spans="6:11">
      <c r="F34" s="95" t="s">
        <v>136</v>
      </c>
      <c r="G34" s="98">
        <v>0.97131284243488669</v>
      </c>
      <c r="H34" s="98">
        <v>0.94013785637982861</v>
      </c>
      <c r="I34" s="98">
        <v>0.97955635159692633</v>
      </c>
      <c r="J34" s="98">
        <v>0.94315790954260259</v>
      </c>
      <c r="K34" s="98">
        <v>0.92640489443988194</v>
      </c>
    </row>
    <row r="35" spans="6:11">
      <c r="F35" s="95" t="s">
        <v>137</v>
      </c>
      <c r="G35" s="98">
        <v>0.98793565550174078</v>
      </c>
      <c r="H35" s="98">
        <v>0.95338558596452472</v>
      </c>
      <c r="I35" s="98">
        <v>0.97798156352656185</v>
      </c>
      <c r="J35" s="98">
        <v>0.93748392240778033</v>
      </c>
      <c r="K35" s="98">
        <v>0.92934252343284551</v>
      </c>
    </row>
    <row r="36" spans="6:11">
      <c r="F36" s="95" t="s">
        <v>138</v>
      </c>
      <c r="G36" s="98">
        <v>1.000259617023858</v>
      </c>
      <c r="H36" s="98">
        <v>0.96623846518485312</v>
      </c>
      <c r="I36" s="98">
        <v>0.98548187454959768</v>
      </c>
      <c r="J36" s="98">
        <v>0.95948088483434679</v>
      </c>
      <c r="K36" s="98">
        <v>0.93787854758560274</v>
      </c>
    </row>
    <row r="37" spans="6:11">
      <c r="F37" s="95" t="s">
        <v>139</v>
      </c>
      <c r="G37" s="98">
        <v>0.95709600073452428</v>
      </c>
      <c r="H37" s="98">
        <v>0.97634130764176252</v>
      </c>
      <c r="I37" s="98">
        <v>0.99074349684036933</v>
      </c>
      <c r="J37" s="98">
        <v>0.96414261289693426</v>
      </c>
      <c r="K37" s="98">
        <v>0.90914580333503647</v>
      </c>
    </row>
    <row r="38" spans="6:11">
      <c r="F38" s="95" t="s">
        <v>140</v>
      </c>
      <c r="G38" s="98">
        <v>0.97747494303520432</v>
      </c>
      <c r="H38" s="98">
        <v>0.974570765661253</v>
      </c>
      <c r="I38" s="98">
        <v>0.99427831054385196</v>
      </c>
      <c r="J38" s="98">
        <v>0.96543642345428626</v>
      </c>
      <c r="K38" s="98">
        <v>0.94491335977279689</v>
      </c>
    </row>
  </sheetData>
  <hyperlinks>
    <hyperlink ref="A1" location="Sommaire!A1" display="Retour au sommaire"/>
  </hyperlink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3"/>
  <dimension ref="A1:P33"/>
  <sheetViews>
    <sheetView zoomScale="80" zoomScaleNormal="80" workbookViewId="0">
      <selection activeCell="O15" sqref="O15"/>
    </sheetView>
  </sheetViews>
  <sheetFormatPr baseColWidth="10" defaultColWidth="11.5546875" defaultRowHeight="14.4"/>
  <cols>
    <col min="1" max="16384" width="11.5546875" style="1"/>
  </cols>
  <sheetData>
    <row r="1" spans="1:6">
      <c r="A1" s="91" t="s">
        <v>117</v>
      </c>
    </row>
    <row r="5" spans="1:6">
      <c r="F5" s="49" t="s">
        <v>43</v>
      </c>
    </row>
    <row r="26" spans="6:16">
      <c r="F26" s="95"/>
      <c r="G26" s="318">
        <v>2021</v>
      </c>
      <c r="H26" s="319"/>
      <c r="I26" s="319"/>
      <c r="J26" s="320"/>
      <c r="K26" s="318">
        <v>2022</v>
      </c>
      <c r="L26" s="319"/>
      <c r="M26" s="319"/>
      <c r="N26" s="320"/>
      <c r="O26" s="318">
        <v>2023</v>
      </c>
      <c r="P26" s="320"/>
    </row>
    <row r="27" spans="6:16">
      <c r="F27" s="95"/>
      <c r="G27" s="95" t="s">
        <v>150</v>
      </c>
      <c r="H27" s="95" t="s">
        <v>151</v>
      </c>
      <c r="I27" s="95" t="s">
        <v>152</v>
      </c>
      <c r="J27" s="95" t="s">
        <v>153</v>
      </c>
      <c r="K27" s="95" t="s">
        <v>150</v>
      </c>
      <c r="L27" s="95" t="s">
        <v>151</v>
      </c>
      <c r="M27" s="95" t="s">
        <v>152</v>
      </c>
      <c r="N27" s="95" t="s">
        <v>153</v>
      </c>
      <c r="O27" s="95" t="s">
        <v>150</v>
      </c>
      <c r="P27" s="95" t="s">
        <v>151</v>
      </c>
    </row>
    <row r="28" spans="6:16">
      <c r="F28" s="95" t="s">
        <v>146</v>
      </c>
      <c r="G28" s="95">
        <v>1.5</v>
      </c>
      <c r="H28" s="95">
        <v>2.2000000000000002</v>
      </c>
      <c r="I28" s="95">
        <v>3.9</v>
      </c>
      <c r="J28" s="95">
        <v>4.7</v>
      </c>
      <c r="K28" s="95">
        <v>4.8</v>
      </c>
      <c r="L28" s="95">
        <v>6.7</v>
      </c>
      <c r="M28" s="95">
        <v>7.4</v>
      </c>
      <c r="N28" s="95">
        <v>8.6</v>
      </c>
      <c r="O28" s="95">
        <v>8.1999999999999993</v>
      </c>
      <c r="P28" s="95">
        <v>6.5</v>
      </c>
    </row>
    <row r="29" spans="6:16">
      <c r="F29" s="95" t="s">
        <v>148</v>
      </c>
      <c r="G29" s="95">
        <v>0.6</v>
      </c>
      <c r="H29" s="95">
        <v>2.6</v>
      </c>
      <c r="I29" s="95">
        <v>3.4</v>
      </c>
      <c r="J29" s="95">
        <v>5.8</v>
      </c>
      <c r="K29" s="95">
        <v>7.9</v>
      </c>
      <c r="L29" s="95">
        <v>9.1</v>
      </c>
      <c r="M29" s="95">
        <v>10.1</v>
      </c>
      <c r="N29" s="95">
        <v>6.6</v>
      </c>
      <c r="O29" s="95">
        <v>5.0999999999999996</v>
      </c>
      <c r="P29" s="95">
        <v>3.1</v>
      </c>
    </row>
    <row r="30" spans="6:16">
      <c r="F30" s="95" t="s">
        <v>145</v>
      </c>
      <c r="G30" s="95">
        <v>0.7</v>
      </c>
      <c r="H30" s="95">
        <v>1.4</v>
      </c>
      <c r="I30" s="95">
        <v>1.7</v>
      </c>
      <c r="J30" s="95">
        <v>2.7</v>
      </c>
      <c r="K30" s="95">
        <v>3.7</v>
      </c>
      <c r="L30" s="95">
        <v>5.3</v>
      </c>
      <c r="M30" s="95">
        <v>5.8</v>
      </c>
      <c r="N30" s="95">
        <v>6.1</v>
      </c>
      <c r="O30" s="95">
        <v>6</v>
      </c>
      <c r="P30" s="95">
        <v>5.2</v>
      </c>
    </row>
    <row r="31" spans="6:16">
      <c r="F31" s="95" t="s">
        <v>149</v>
      </c>
      <c r="G31" s="95">
        <v>0.6</v>
      </c>
      <c r="H31" s="95">
        <v>1.2</v>
      </c>
      <c r="I31" s="95">
        <v>2.2000000000000002</v>
      </c>
      <c r="J31" s="95">
        <v>3.5</v>
      </c>
      <c r="K31" s="95">
        <v>5.7</v>
      </c>
      <c r="L31" s="95">
        <v>6.9</v>
      </c>
      <c r="M31" s="95">
        <v>8.4</v>
      </c>
      <c r="N31" s="95">
        <v>11.7</v>
      </c>
      <c r="O31" s="95">
        <v>8.9</v>
      </c>
      <c r="P31" s="95">
        <v>7.4</v>
      </c>
    </row>
    <row r="32" spans="6:16">
      <c r="F32" s="95" t="s">
        <v>154</v>
      </c>
      <c r="G32" s="95">
        <v>1.9</v>
      </c>
      <c r="H32" s="95">
        <v>3.7</v>
      </c>
      <c r="I32" s="95">
        <v>4.4000000000000004</v>
      </c>
      <c r="J32" s="95">
        <v>5.9</v>
      </c>
      <c r="K32" s="95">
        <v>7.9</v>
      </c>
      <c r="L32" s="95">
        <v>9.6999999999999993</v>
      </c>
      <c r="M32" s="95">
        <v>10.4</v>
      </c>
      <c r="N32" s="95">
        <v>10.1</v>
      </c>
      <c r="O32" s="95">
        <v>8.6</v>
      </c>
      <c r="P32" s="95">
        <v>6.5</v>
      </c>
    </row>
    <row r="33" spans="6:16">
      <c r="F33" s="95" t="s">
        <v>147</v>
      </c>
      <c r="G33" s="95">
        <v>1.8</v>
      </c>
      <c r="H33" s="95">
        <v>2</v>
      </c>
      <c r="I33" s="95">
        <v>2.2000000000000002</v>
      </c>
      <c r="J33" s="95">
        <v>4.8</v>
      </c>
      <c r="K33" s="95">
        <v>7.4</v>
      </c>
      <c r="L33" s="95">
        <v>9</v>
      </c>
      <c r="M33" s="95">
        <v>12.3</v>
      </c>
      <c r="N33" s="95">
        <v>11.3</v>
      </c>
      <c r="O33" s="95">
        <v>6.6</v>
      </c>
      <c r="P33" s="95">
        <v>5.6</v>
      </c>
    </row>
  </sheetData>
  <mergeCells count="3">
    <mergeCell ref="G26:J26"/>
    <mergeCell ref="K26:N26"/>
    <mergeCell ref="O26:P26"/>
  </mergeCells>
  <hyperlinks>
    <hyperlink ref="A1" location="Sommaire!A1" display="Retour au sommaire"/>
  </hyperlink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4"/>
  <dimension ref="A1:L31"/>
  <sheetViews>
    <sheetView topLeftCell="A4" workbookViewId="0">
      <selection activeCell="F27" sqref="F27"/>
    </sheetView>
  </sheetViews>
  <sheetFormatPr baseColWidth="10" defaultColWidth="11.5546875" defaultRowHeight="14.4"/>
  <cols>
    <col min="1" max="5" width="11.5546875" style="1"/>
    <col min="6" max="6" width="35.109375" style="1" bestFit="1" customWidth="1"/>
    <col min="7" max="16384" width="11.5546875" style="1"/>
  </cols>
  <sheetData>
    <row r="1" spans="1:7">
      <c r="A1" s="91" t="s">
        <v>117</v>
      </c>
    </row>
    <row r="5" spans="1:7">
      <c r="F5" s="82" t="s">
        <v>45</v>
      </c>
      <c r="G5" s="82"/>
    </row>
    <row r="27" spans="6:12">
      <c r="F27" s="1" t="s">
        <v>155</v>
      </c>
      <c r="G27" s="1" t="s">
        <v>120</v>
      </c>
      <c r="H27" s="1" t="s">
        <v>124</v>
      </c>
      <c r="I27" s="1" t="s">
        <v>128</v>
      </c>
      <c r="J27" s="1" t="s">
        <v>132</v>
      </c>
      <c r="K27" s="1" t="s">
        <v>136</v>
      </c>
      <c r="L27" s="1" t="s">
        <v>140</v>
      </c>
    </row>
    <row r="28" spans="6:12">
      <c r="F28" s="1" t="s">
        <v>156</v>
      </c>
      <c r="G28" s="99">
        <v>0.13040928077481156</v>
      </c>
      <c r="H28" s="99">
        <v>0.1286802831161552</v>
      </c>
      <c r="I28" s="99">
        <v>0.12960661611383159</v>
      </c>
      <c r="J28" s="99">
        <v>0.15080807126645737</v>
      </c>
      <c r="K28" s="99">
        <v>0.15290001949070067</v>
      </c>
      <c r="L28" s="99">
        <v>0.17220377823305288</v>
      </c>
    </row>
    <row r="29" spans="6:12">
      <c r="F29" s="1" t="s">
        <v>157</v>
      </c>
      <c r="G29" s="99">
        <v>0.76666455856388427</v>
      </c>
      <c r="H29" s="99">
        <v>0.76813095801371711</v>
      </c>
      <c r="I29" s="99">
        <v>0.76333864030618015</v>
      </c>
      <c r="J29" s="99">
        <v>0.74098592664864293</v>
      </c>
      <c r="K29" s="99">
        <v>0.73530737401689028</v>
      </c>
      <c r="L29" s="99">
        <v>0.7107151616741908</v>
      </c>
    </row>
    <row r="30" spans="6:12">
      <c r="F30" s="1" t="s">
        <v>158</v>
      </c>
      <c r="G30" s="99">
        <v>0.10292616066058997</v>
      </c>
      <c r="H30" s="99">
        <v>0.10318875887046708</v>
      </c>
      <c r="I30" s="99">
        <v>0.10705474358104478</v>
      </c>
      <c r="J30" s="99">
        <v>0.10820600208473602</v>
      </c>
      <c r="K30" s="99">
        <v>0.11179260649412605</v>
      </c>
      <c r="L30" s="99">
        <v>0.11708106009348297</v>
      </c>
    </row>
    <row r="31" spans="6:12">
      <c r="F31" s="1" t="s">
        <v>159</v>
      </c>
      <c r="G31" s="99">
        <v>0.9999999999992859</v>
      </c>
      <c r="H31" s="99">
        <v>1.0000000000003393</v>
      </c>
      <c r="I31" s="99">
        <v>1.0000000000010565</v>
      </c>
      <c r="J31" s="99">
        <v>0.99999999999983635</v>
      </c>
      <c r="K31" s="99">
        <v>1.0000000000017171</v>
      </c>
      <c r="L31" s="99">
        <v>1.0000000000007268</v>
      </c>
    </row>
  </sheetData>
  <hyperlinks>
    <hyperlink ref="A1" location="Sommaire!A1" display="Retour au sommaire"/>
  </hyperlinks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5"/>
  <dimension ref="A1:K34"/>
  <sheetViews>
    <sheetView workbookViewId="0">
      <selection activeCell="D26" sqref="D26"/>
    </sheetView>
  </sheetViews>
  <sheetFormatPr baseColWidth="10" defaultColWidth="11.5546875" defaultRowHeight="14.4"/>
  <cols>
    <col min="1" max="4" width="11.5546875" style="1"/>
    <col min="5" max="5" width="43.44140625" style="1" bestFit="1" customWidth="1"/>
    <col min="6" max="16384" width="11.5546875" style="1"/>
  </cols>
  <sheetData>
    <row r="1" spans="1:6">
      <c r="A1" s="91" t="s">
        <v>117</v>
      </c>
    </row>
    <row r="5" spans="1:6">
      <c r="F5" s="49" t="s">
        <v>46</v>
      </c>
    </row>
    <row r="27" spans="5:11">
      <c r="E27" s="95" t="s">
        <v>98</v>
      </c>
      <c r="F27" s="95" t="s">
        <v>120</v>
      </c>
      <c r="G27" s="95" t="s">
        <v>124</v>
      </c>
      <c r="H27" s="95" t="s">
        <v>128</v>
      </c>
      <c r="I27" s="95" t="s">
        <v>132</v>
      </c>
      <c r="J27" s="95" t="s">
        <v>136</v>
      </c>
      <c r="K27" s="95" t="s">
        <v>140</v>
      </c>
    </row>
    <row r="28" spans="5:11">
      <c r="E28" s="95" t="s">
        <v>160</v>
      </c>
      <c r="F28" s="97">
        <v>4.6248249287102472E-2</v>
      </c>
      <c r="G28" s="97">
        <v>4.6022117279365095E-2</v>
      </c>
      <c r="H28" s="97">
        <v>4.6228823673536257E-2</v>
      </c>
      <c r="I28" s="97">
        <v>4.8775416285754478E-2</v>
      </c>
      <c r="J28" s="97">
        <v>5.0546346022198436E-2</v>
      </c>
      <c r="K28" s="97">
        <v>5.5763128637015484E-2</v>
      </c>
    </row>
    <row r="29" spans="5:11">
      <c r="E29" s="95" t="s">
        <v>161</v>
      </c>
      <c r="F29" s="97">
        <v>2.8962091401056479E-2</v>
      </c>
      <c r="G29" s="97">
        <v>2.8871675981408391E-2</v>
      </c>
      <c r="H29" s="97">
        <v>2.9791215630584976E-2</v>
      </c>
      <c r="I29" s="97">
        <v>2.9971076741120147E-2</v>
      </c>
      <c r="J29" s="97">
        <v>2.8818858362961382E-2</v>
      </c>
      <c r="K29" s="97">
        <v>2.997987303724358E-2</v>
      </c>
    </row>
    <row r="30" spans="5:11">
      <c r="E30" s="95" t="s">
        <v>162</v>
      </c>
      <c r="F30" s="97">
        <v>0.58683835415566743</v>
      </c>
      <c r="G30" s="97">
        <v>0.59853382787254539</v>
      </c>
      <c r="H30" s="97">
        <v>0.58281654506513803</v>
      </c>
      <c r="I30" s="97">
        <v>0.54805562562322541</v>
      </c>
      <c r="J30" s="97">
        <v>0.50427106784852371</v>
      </c>
      <c r="K30" s="97">
        <v>0.46824216369575405</v>
      </c>
    </row>
    <row r="31" spans="5:11">
      <c r="E31" s="95" t="s">
        <v>163</v>
      </c>
      <c r="F31" s="97">
        <v>0.12654505321250112</v>
      </c>
      <c r="G31" s="97">
        <v>0.12519573886393801</v>
      </c>
      <c r="H31" s="97">
        <v>0.12564196255403129</v>
      </c>
      <c r="I31" s="97">
        <v>0.14700071087976993</v>
      </c>
      <c r="J31" s="97">
        <v>0.14951408522529658</v>
      </c>
      <c r="K31" s="97">
        <v>0.16807904531363668</v>
      </c>
    </row>
    <row r="32" spans="5:11">
      <c r="E32" s="95" t="s">
        <v>164</v>
      </c>
      <c r="F32" s="97">
        <v>0.10275590085560793</v>
      </c>
      <c r="G32" s="97">
        <v>0.10187848961367368</v>
      </c>
      <c r="H32" s="97">
        <v>0.10403531604106588</v>
      </c>
      <c r="I32" s="97">
        <v>0.10251272032556173</v>
      </c>
      <c r="J32" s="97">
        <v>0.12107899369429662</v>
      </c>
      <c r="K32" s="97">
        <v>0.12728093556334294</v>
      </c>
    </row>
    <row r="33" spans="5:11">
      <c r="E33" s="95" t="s">
        <v>165</v>
      </c>
      <c r="F33" s="97">
        <v>0.10865035143974559</v>
      </c>
      <c r="G33" s="97">
        <v>9.9498150389023876E-2</v>
      </c>
      <c r="H33" s="97">
        <v>0.11148613703695193</v>
      </c>
      <c r="I33" s="97">
        <v>0.12368445014461636</v>
      </c>
      <c r="J33" s="97">
        <v>0.14577064880841603</v>
      </c>
      <c r="K33" s="97">
        <v>0.15065485378661592</v>
      </c>
    </row>
    <row r="34" spans="5:11">
      <c r="E34" s="95" t="s">
        <v>166</v>
      </c>
      <c r="F34" s="97">
        <v>1</v>
      </c>
      <c r="G34" s="97">
        <v>1</v>
      </c>
      <c r="H34" s="97">
        <v>1</v>
      </c>
      <c r="I34" s="97">
        <v>1</v>
      </c>
      <c r="J34" s="97">
        <v>1</v>
      </c>
      <c r="K34" s="97">
        <v>1</v>
      </c>
    </row>
  </sheetData>
  <hyperlinks>
    <hyperlink ref="A1" location="Sommaire!A1" display="Retour au sommaire"/>
  </hyperlinks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6"/>
  <dimension ref="A1:H17"/>
  <sheetViews>
    <sheetView workbookViewId="0">
      <selection activeCell="F11" sqref="F11:F12"/>
    </sheetView>
  </sheetViews>
  <sheetFormatPr baseColWidth="10" defaultColWidth="11.5546875" defaultRowHeight="14.4"/>
  <cols>
    <col min="1" max="5" width="11.5546875" style="1"/>
    <col min="6" max="6" width="73.5546875" style="1" bestFit="1" customWidth="1"/>
    <col min="7" max="16384" width="11.5546875" style="1"/>
  </cols>
  <sheetData>
    <row r="1" spans="1:8">
      <c r="A1" s="91" t="s">
        <v>117</v>
      </c>
    </row>
    <row r="5" spans="1:8">
      <c r="F5" s="49" t="s">
        <v>47</v>
      </c>
    </row>
    <row r="7" spans="1:8">
      <c r="F7" s="100" t="s">
        <v>167</v>
      </c>
      <c r="G7" s="322" t="s">
        <v>168</v>
      </c>
      <c r="H7" s="322" t="s">
        <v>169</v>
      </c>
    </row>
    <row r="8" spans="1:8">
      <c r="F8" s="101" t="s">
        <v>170</v>
      </c>
      <c r="G8" s="323"/>
      <c r="H8" s="323"/>
    </row>
    <row r="9" spans="1:8">
      <c r="F9" s="324" t="s">
        <v>171</v>
      </c>
      <c r="G9" s="102">
        <v>145.13646497358621</v>
      </c>
      <c r="H9" s="102">
        <v>151.84432853265892</v>
      </c>
    </row>
    <row r="10" spans="1:8">
      <c r="F10" s="321"/>
      <c r="G10" s="103">
        <v>5.0546346022198436E-2</v>
      </c>
      <c r="H10" s="103">
        <v>5.5763128637015484E-2</v>
      </c>
    </row>
    <row r="11" spans="1:8">
      <c r="F11" s="324" t="s">
        <v>172</v>
      </c>
      <c r="G11" s="102">
        <v>1447.9408688384351</v>
      </c>
      <c r="H11" s="102">
        <v>1275.0345734702037</v>
      </c>
    </row>
    <row r="12" spans="1:8">
      <c r="F12" s="324"/>
      <c r="G12" s="103">
        <v>0.50427106784852371</v>
      </c>
      <c r="H12" s="103">
        <v>0.46824216369575405</v>
      </c>
    </row>
    <row r="13" spans="1:8">
      <c r="F13" s="321" t="s">
        <v>173</v>
      </c>
      <c r="G13" s="102">
        <v>82.749151156006107</v>
      </c>
      <c r="H13" s="102">
        <v>81.635908925899557</v>
      </c>
    </row>
    <row r="14" spans="1:8">
      <c r="F14" s="321"/>
      <c r="G14" s="103">
        <v>2.8818858362961382E-2</v>
      </c>
      <c r="H14" s="103">
        <v>2.997987303724358E-2</v>
      </c>
    </row>
    <row r="15" spans="1:8">
      <c r="F15" s="321" t="s">
        <v>174</v>
      </c>
      <c r="G15" s="102">
        <v>429.30790256983317</v>
      </c>
      <c r="H15" s="104">
        <v>457.68324697474287</v>
      </c>
    </row>
    <row r="16" spans="1:8">
      <c r="F16" s="321"/>
      <c r="G16" s="103">
        <v>0.14951408522529658</v>
      </c>
      <c r="H16" s="103">
        <v>0.16807904531363668</v>
      </c>
    </row>
    <row r="17" spans="6:8">
      <c r="F17" s="105" t="s">
        <v>175</v>
      </c>
      <c r="G17" s="106">
        <v>2871.3542401234427</v>
      </c>
      <c r="H17" s="106">
        <v>2723.023837508731</v>
      </c>
    </row>
  </sheetData>
  <mergeCells count="6">
    <mergeCell ref="F15:F16"/>
    <mergeCell ref="G7:G8"/>
    <mergeCell ref="H7:H8"/>
    <mergeCell ref="F9:F10"/>
    <mergeCell ref="F11:F12"/>
    <mergeCell ref="F13:F14"/>
  </mergeCells>
  <hyperlinks>
    <hyperlink ref="A1" location="Sommaire!A1" display="Retour au sommaire"/>
  </hyperlink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7"/>
  <dimension ref="A1:H35"/>
  <sheetViews>
    <sheetView topLeftCell="A2" workbookViewId="0">
      <selection activeCell="M26" sqref="M26"/>
    </sheetView>
  </sheetViews>
  <sheetFormatPr baseColWidth="10" defaultColWidth="11.5546875" defaultRowHeight="14.4"/>
  <cols>
    <col min="1" max="5" width="11.5546875" style="1"/>
    <col min="6" max="6" width="32.5546875" style="1" customWidth="1"/>
    <col min="7" max="16384" width="11.5546875" style="1"/>
  </cols>
  <sheetData>
    <row r="1" spans="1:6">
      <c r="A1" s="91" t="s">
        <v>117</v>
      </c>
    </row>
    <row r="5" spans="1:6">
      <c r="F5" s="49" t="s">
        <v>49</v>
      </c>
    </row>
    <row r="7" spans="1:6">
      <c r="F7" s="27"/>
    </row>
    <row r="25" spans="6:8" ht="15" thickBot="1"/>
    <row r="26" spans="6:8" ht="15.6">
      <c r="F26" s="181" t="s">
        <v>233</v>
      </c>
      <c r="G26" s="182" t="s">
        <v>234</v>
      </c>
      <c r="H26" s="182" t="s">
        <v>3</v>
      </c>
    </row>
    <row r="27" spans="6:8">
      <c r="F27" s="183" t="s">
        <v>235</v>
      </c>
      <c r="G27" s="184">
        <v>0.212749269782538</v>
      </c>
      <c r="H27" s="184">
        <v>0.20523482170424828</v>
      </c>
    </row>
    <row r="28" spans="6:8">
      <c r="F28" s="183" t="s">
        <v>236</v>
      </c>
      <c r="G28" s="184">
        <v>0.24641115392465351</v>
      </c>
      <c r="H28" s="184">
        <v>0.25537169206318905</v>
      </c>
    </row>
    <row r="29" spans="6:8">
      <c r="F29" s="183" t="s">
        <v>237</v>
      </c>
      <c r="G29" s="184">
        <v>0.1099921365534319</v>
      </c>
      <c r="H29" s="184">
        <v>0.1091058071479634</v>
      </c>
    </row>
    <row r="30" spans="6:8">
      <c r="F30" s="183" t="s">
        <v>238</v>
      </c>
      <c r="G30" s="184">
        <v>0.12587230540594824</v>
      </c>
      <c r="H30" s="184">
        <v>0.12572469854231871</v>
      </c>
    </row>
    <row r="31" spans="6:8">
      <c r="F31" s="183" t="s">
        <v>239</v>
      </c>
      <c r="G31" s="184">
        <v>0.10516199703908623</v>
      </c>
      <c r="H31" s="184">
        <v>0.10256404174227242</v>
      </c>
    </row>
    <row r="32" spans="6:8">
      <c r="F32" s="183" t="s">
        <v>240</v>
      </c>
      <c r="G32" s="184">
        <v>1.2430422412240759E-2</v>
      </c>
      <c r="H32" s="184">
        <v>1.2261229018987217E-2</v>
      </c>
    </row>
    <row r="33" spans="6:8">
      <c r="F33" s="183" t="s">
        <v>241</v>
      </c>
      <c r="G33" s="184">
        <v>2.0627605219503152E-2</v>
      </c>
      <c r="H33" s="184">
        <v>2.0356432733490377E-2</v>
      </c>
    </row>
    <row r="34" spans="6:8">
      <c r="F34" s="183" t="s">
        <v>242</v>
      </c>
      <c r="G34" s="184">
        <v>1.4667159458111107E-2</v>
      </c>
      <c r="H34" s="184">
        <v>1.8780594704946633E-2</v>
      </c>
    </row>
    <row r="35" spans="6:8">
      <c r="F35" s="183" t="s">
        <v>243</v>
      </c>
      <c r="G35" s="184">
        <v>0.15208795020448695</v>
      </c>
      <c r="H35" s="184">
        <v>0.15060068234258395</v>
      </c>
    </row>
  </sheetData>
  <hyperlinks>
    <hyperlink ref="A1" location="Sommaire!A1" display="Retour au sommaire"/>
  </hyperlinks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8"/>
  <dimension ref="A1:H30"/>
  <sheetViews>
    <sheetView workbookViewId="0">
      <selection activeCell="J23" sqref="J23"/>
    </sheetView>
  </sheetViews>
  <sheetFormatPr baseColWidth="10" defaultColWidth="11.5546875" defaultRowHeight="14.4"/>
  <cols>
    <col min="1" max="5" width="11.5546875" style="1"/>
    <col min="6" max="6" width="38.44140625" style="1" customWidth="1"/>
    <col min="7" max="16384" width="11.5546875" style="1"/>
  </cols>
  <sheetData>
    <row r="1" spans="1:6">
      <c r="A1" s="91" t="s">
        <v>117</v>
      </c>
    </row>
    <row r="5" spans="1:6">
      <c r="F5" s="49" t="s">
        <v>50</v>
      </c>
    </row>
    <row r="25" spans="6:8" ht="15.6">
      <c r="F25" s="185" t="s">
        <v>244</v>
      </c>
      <c r="G25" s="186" t="s">
        <v>234</v>
      </c>
      <c r="H25" s="186" t="s">
        <v>3</v>
      </c>
    </row>
    <row r="26" spans="6:8">
      <c r="F26" s="187" t="s">
        <v>245</v>
      </c>
      <c r="G26" s="188">
        <v>0.51973029838689788</v>
      </c>
      <c r="H26" s="188">
        <v>0.51803479072613112</v>
      </c>
    </row>
    <row r="27" spans="6:8">
      <c r="F27" s="187" t="s">
        <v>246</v>
      </c>
      <c r="G27" s="188">
        <v>0.30732809850767728</v>
      </c>
      <c r="H27" s="188">
        <v>0.30915899104937511</v>
      </c>
    </row>
    <row r="28" spans="6:8">
      <c r="F28" s="187" t="s">
        <v>247</v>
      </c>
      <c r="G28" s="188">
        <v>2.0000737970767204E-2</v>
      </c>
      <c r="H28" s="188">
        <v>2.0099581623119683E-2</v>
      </c>
    </row>
    <row r="29" spans="6:8">
      <c r="F29" s="187" t="s">
        <v>248</v>
      </c>
      <c r="G29" s="188">
        <v>0.15294086513465768</v>
      </c>
      <c r="H29" s="188">
        <v>0.15270663660137401</v>
      </c>
    </row>
    <row r="30" spans="6:8">
      <c r="F30" s="189" t="s">
        <v>166</v>
      </c>
      <c r="G30" s="188">
        <v>1</v>
      </c>
      <c r="H30" s="188">
        <v>0.99999999999999978</v>
      </c>
    </row>
  </sheetData>
  <hyperlinks>
    <hyperlink ref="A1" location="Sommaire!A1" display="Retour au sommaire"/>
  </hyperlink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A1:BB13"/>
  <sheetViews>
    <sheetView workbookViewId="0"/>
  </sheetViews>
  <sheetFormatPr baseColWidth="10" defaultRowHeight="14.4"/>
  <cols>
    <col min="1" max="1" width="19" style="1" bestFit="1" customWidth="1"/>
    <col min="2" max="6" width="11.5546875" style="1"/>
    <col min="7" max="7" width="24.33203125" style="1" customWidth="1"/>
    <col min="8" max="54" width="11.5546875" style="1"/>
  </cols>
  <sheetData>
    <row r="1" spans="1:10">
      <c r="A1" s="91" t="s">
        <v>117</v>
      </c>
    </row>
    <row r="5" spans="1:10">
      <c r="G5" s="49" t="s">
        <v>61</v>
      </c>
    </row>
    <row r="7" spans="1:10" ht="55.2">
      <c r="G7" s="3"/>
      <c r="H7" s="4" t="s">
        <v>2</v>
      </c>
      <c r="I7" s="5" t="s">
        <v>3</v>
      </c>
      <c r="J7" s="6" t="s">
        <v>4</v>
      </c>
    </row>
    <row r="8" spans="1:10">
      <c r="G8" s="7" t="s">
        <v>5</v>
      </c>
      <c r="H8" s="8"/>
      <c r="I8" s="9"/>
      <c r="J8" s="10"/>
    </row>
    <row r="9" spans="1:10">
      <c r="G9" s="11" t="s">
        <v>6</v>
      </c>
      <c r="H9" s="12">
        <v>80.279029183824122</v>
      </c>
      <c r="I9" s="13">
        <v>82.118482497416196</v>
      </c>
      <c r="J9" s="14">
        <v>2.2913248108420214E-2</v>
      </c>
    </row>
    <row r="10" spans="1:10">
      <c r="G10" s="11" t="s">
        <v>7</v>
      </c>
      <c r="H10" s="12">
        <v>9.4134220673955031</v>
      </c>
      <c r="I10" s="13">
        <v>10.740563935061509</v>
      </c>
      <c r="J10" s="14">
        <v>0.14098399691040298</v>
      </c>
    </row>
    <row r="11" spans="1:10">
      <c r="G11" s="15" t="s">
        <v>8</v>
      </c>
      <c r="H11" s="16"/>
      <c r="I11" s="17"/>
      <c r="J11" s="18"/>
    </row>
    <row r="12" spans="1:10">
      <c r="G12" s="19" t="s">
        <v>6</v>
      </c>
      <c r="H12" s="20">
        <v>63.426889970266494</v>
      </c>
      <c r="I12" s="21">
        <v>77.398692462750361</v>
      </c>
      <c r="J12" s="22">
        <v>0.22028200498295947</v>
      </c>
    </row>
    <row r="13" spans="1:10">
      <c r="G13" s="23" t="s">
        <v>7</v>
      </c>
      <c r="H13" s="24">
        <v>7.8504158448329271</v>
      </c>
      <c r="I13" s="25">
        <v>15.205661800944773</v>
      </c>
      <c r="J13" s="26">
        <v>0.93692437464354228</v>
      </c>
    </row>
  </sheetData>
  <hyperlinks>
    <hyperlink ref="A1" location="Sommaire!A1" display="Retour au sommaire"/>
  </hyperlinks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9"/>
  <dimension ref="A1:J27"/>
  <sheetViews>
    <sheetView workbookViewId="0">
      <selection activeCell="L25" sqref="L25"/>
    </sheetView>
  </sheetViews>
  <sheetFormatPr baseColWidth="10" defaultColWidth="11.5546875" defaultRowHeight="14.4"/>
  <cols>
    <col min="1" max="5" width="11.5546875" style="1"/>
    <col min="6" max="6" width="21.109375" style="1" customWidth="1"/>
    <col min="7" max="16384" width="11.5546875" style="1"/>
  </cols>
  <sheetData>
    <row r="1" spans="1:6">
      <c r="A1" s="91" t="s">
        <v>117</v>
      </c>
    </row>
    <row r="5" spans="1:6">
      <c r="F5" s="49" t="s">
        <v>51</v>
      </c>
    </row>
    <row r="24" spans="6:10" ht="43.2">
      <c r="F24" s="187"/>
      <c r="G24" s="190" t="s">
        <v>249</v>
      </c>
      <c r="H24" s="191" t="s">
        <v>250</v>
      </c>
      <c r="I24" s="190" t="s">
        <v>251</v>
      </c>
      <c r="J24" s="190" t="s">
        <v>252</v>
      </c>
    </row>
    <row r="25" spans="6:10">
      <c r="F25" s="192" t="s">
        <v>253</v>
      </c>
      <c r="G25" s="193">
        <v>0.35111578429110885</v>
      </c>
      <c r="H25" s="193">
        <v>0.40481794182289271</v>
      </c>
      <c r="I25" s="193">
        <v>0.38858342721957345</v>
      </c>
      <c r="J25" s="194">
        <v>0.37601605931418525</v>
      </c>
    </row>
    <row r="26" spans="6:10">
      <c r="F26" s="192" t="s">
        <v>254</v>
      </c>
      <c r="G26" s="193">
        <v>0.48004233651368972</v>
      </c>
      <c r="H26" s="193">
        <v>0.49441818479619593</v>
      </c>
      <c r="I26" s="193">
        <v>0.47386099994916597</v>
      </c>
      <c r="J26" s="194">
        <v>0.4674565993052579</v>
      </c>
    </row>
    <row r="27" spans="6:10">
      <c r="F27" s="192" t="s">
        <v>255</v>
      </c>
      <c r="G27" s="195">
        <v>0.5746737183427314</v>
      </c>
      <c r="H27" s="193">
        <v>0.56499117931207044</v>
      </c>
      <c r="I27" s="193">
        <v>0.57297830044910436</v>
      </c>
      <c r="J27" s="194">
        <v>0.55739477351086308</v>
      </c>
    </row>
  </sheetData>
  <hyperlinks>
    <hyperlink ref="A1" location="Sommaire!A1" display="Retour au sommaire"/>
  </hyperlinks>
  <pageMargins left="0.7" right="0.7" top="0.75" bottom="0.75" header="0.3" footer="0.3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0"/>
  <dimension ref="A1:I25"/>
  <sheetViews>
    <sheetView workbookViewId="0">
      <selection activeCell="L22" sqref="L22"/>
    </sheetView>
  </sheetViews>
  <sheetFormatPr baseColWidth="10" defaultColWidth="11.5546875" defaultRowHeight="14.4"/>
  <cols>
    <col min="1" max="4" width="11.5546875" style="1"/>
    <col min="5" max="5" width="31" style="1" customWidth="1"/>
    <col min="6" max="16384" width="11.5546875" style="1"/>
  </cols>
  <sheetData>
    <row r="1" spans="1:5">
      <c r="A1" s="91" t="s">
        <v>117</v>
      </c>
    </row>
    <row r="5" spans="1:5">
      <c r="E5" s="82" t="s">
        <v>53</v>
      </c>
    </row>
    <row r="20" spans="5:9" ht="15" thickBot="1"/>
    <row r="21" spans="5:9" ht="29.4" thickBot="1">
      <c r="E21" s="196" t="s">
        <v>256</v>
      </c>
      <c r="F21" s="197" t="s">
        <v>257</v>
      </c>
      <c r="G21" s="197" t="s">
        <v>2</v>
      </c>
      <c r="H21" s="197" t="s">
        <v>234</v>
      </c>
      <c r="I21" s="197" t="s">
        <v>3</v>
      </c>
    </row>
    <row r="22" spans="5:9">
      <c r="E22" s="198" t="s">
        <v>258</v>
      </c>
      <c r="F22" s="199">
        <v>0.11375652425682718</v>
      </c>
      <c r="G22" s="199">
        <v>-2.2800021794243161E-2</v>
      </c>
      <c r="H22" s="199">
        <v>-8.1598949379843411E-2</v>
      </c>
      <c r="I22" s="199">
        <v>-7.5807001595962945E-2</v>
      </c>
    </row>
    <row r="23" spans="5:9">
      <c r="E23" s="200" t="s">
        <v>259</v>
      </c>
      <c r="F23" s="201">
        <v>0.47470231357730447</v>
      </c>
      <c r="G23" s="201">
        <v>0.29414802460993211</v>
      </c>
      <c r="H23" s="201">
        <v>0.29761106810725985</v>
      </c>
      <c r="I23" s="201">
        <v>0.32350748540786967</v>
      </c>
    </row>
    <row r="24" spans="5:9">
      <c r="E24" s="200" t="s">
        <v>260</v>
      </c>
      <c r="F24" s="201">
        <v>0.48870599381853413</v>
      </c>
      <c r="G24" s="201">
        <v>0.48847965349486228</v>
      </c>
      <c r="H24" s="201">
        <v>0.33184185918500053</v>
      </c>
      <c r="I24" s="201">
        <v>0.31413192923803068</v>
      </c>
    </row>
    <row r="25" spans="5:9" ht="15" thickBot="1">
      <c r="E25" s="202" t="s">
        <v>166</v>
      </c>
      <c r="F25" s="203">
        <v>0.15309116391594507</v>
      </c>
      <c r="G25" s="203">
        <v>2.7765528907978169E-2</v>
      </c>
      <c r="H25" s="203">
        <v>-2.4606820415184878E-2</v>
      </c>
      <c r="I25" s="203">
        <v>-1.6203666295509865E-2</v>
      </c>
    </row>
  </sheetData>
  <hyperlinks>
    <hyperlink ref="A1" location="Sommaire!A1" display="Retour au sommaire"/>
  </hyperlinks>
  <pageMargins left="0.7" right="0.7" top="0.75" bottom="0.75" header="0.3" footer="0.3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1"/>
  <dimension ref="B1:I29"/>
  <sheetViews>
    <sheetView topLeftCell="B1" workbookViewId="0">
      <selection activeCell="G24" sqref="G24:I29"/>
    </sheetView>
  </sheetViews>
  <sheetFormatPr baseColWidth="10" defaultColWidth="11.5546875" defaultRowHeight="14.4"/>
  <cols>
    <col min="1" max="6" width="11.5546875" style="1"/>
    <col min="7" max="7" width="27.88671875" style="1" customWidth="1"/>
    <col min="8" max="16384" width="11.5546875" style="1"/>
  </cols>
  <sheetData>
    <row r="1" spans="2:6">
      <c r="B1" s="91" t="s">
        <v>117</v>
      </c>
    </row>
    <row r="5" spans="2:6">
      <c r="F5" s="49" t="s">
        <v>54</v>
      </c>
    </row>
    <row r="23" spans="7:9" ht="15" thickBot="1"/>
    <row r="24" spans="7:9" ht="15" thickBot="1">
      <c r="G24" s="204" t="s">
        <v>261</v>
      </c>
      <c r="H24" s="205" t="s">
        <v>234</v>
      </c>
      <c r="I24" s="205" t="s">
        <v>3</v>
      </c>
    </row>
    <row r="25" spans="7:9">
      <c r="G25" s="206" t="s">
        <v>262</v>
      </c>
      <c r="H25" s="207">
        <v>0.83891044139581761</v>
      </c>
      <c r="I25" s="207">
        <v>0.8259296156794913</v>
      </c>
    </row>
    <row r="26" spans="7:9">
      <c r="G26" s="208" t="s">
        <v>263</v>
      </c>
      <c r="H26" s="209">
        <v>0.10559751244839607</v>
      </c>
      <c r="I26" s="209">
        <v>0.11612640469725417</v>
      </c>
    </row>
    <row r="27" spans="7:9">
      <c r="G27" s="208" t="s">
        <v>264</v>
      </c>
      <c r="H27" s="209">
        <v>3.4990110511104219E-2</v>
      </c>
      <c r="I27" s="209">
        <v>3.5568409769743806E-2</v>
      </c>
    </row>
    <row r="28" spans="7:9" ht="15" thickBot="1">
      <c r="G28" s="208" t="s">
        <v>265</v>
      </c>
      <c r="H28" s="209">
        <v>2.0501935644681987E-2</v>
      </c>
      <c r="I28" s="209">
        <v>2.2375569853510611E-2</v>
      </c>
    </row>
    <row r="29" spans="7:9" ht="15" thickBot="1">
      <c r="G29" s="210" t="s">
        <v>166</v>
      </c>
      <c r="H29" s="211">
        <f>SUM(H25:H28)</f>
        <v>0.99999999999999989</v>
      </c>
      <c r="I29" s="211">
        <f>SUM(I25:I28)</f>
        <v>1</v>
      </c>
    </row>
  </sheetData>
  <hyperlinks>
    <hyperlink ref="B1" location="Sommaire!A1" display="Retour au sommaire"/>
  </hyperlinks>
  <pageMargins left="0.7" right="0.7" top="0.75" bottom="0.75" header="0.3" footer="0.3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2"/>
  <dimension ref="A1:I27"/>
  <sheetViews>
    <sheetView workbookViewId="0">
      <selection activeCell="J23" sqref="J23"/>
    </sheetView>
  </sheetViews>
  <sheetFormatPr baseColWidth="10" defaultColWidth="11.5546875" defaultRowHeight="14.4"/>
  <cols>
    <col min="1" max="16384" width="11.5546875" style="1"/>
  </cols>
  <sheetData>
    <row r="1" spans="1:6">
      <c r="A1" s="91" t="s">
        <v>117</v>
      </c>
    </row>
    <row r="5" spans="1:6">
      <c r="F5" s="49" t="s">
        <v>55</v>
      </c>
    </row>
    <row r="23" spans="6:9" ht="55.2">
      <c r="F23" s="212" t="s">
        <v>266</v>
      </c>
      <c r="G23" s="213" t="s">
        <v>253</v>
      </c>
      <c r="H23" s="213" t="s">
        <v>202</v>
      </c>
      <c r="I23" s="213" t="s">
        <v>255</v>
      </c>
    </row>
    <row r="24" spans="6:9">
      <c r="F24" s="214"/>
      <c r="G24" s="215">
        <v>0.25</v>
      </c>
      <c r="H24" s="216">
        <v>0.5</v>
      </c>
      <c r="I24" s="217">
        <v>0.75</v>
      </c>
    </row>
    <row r="25" spans="6:9">
      <c r="F25" s="218" t="s">
        <v>267</v>
      </c>
      <c r="G25" s="219">
        <v>6.4748870692852116E-3</v>
      </c>
      <c r="H25" s="220">
        <v>9.6041983882105414E-3</v>
      </c>
      <c r="I25" s="219">
        <v>1.8071791677303321E-2</v>
      </c>
    </row>
    <row r="26" spans="6:9" ht="15" thickBot="1">
      <c r="F26" s="218" t="s">
        <v>2</v>
      </c>
      <c r="G26" s="219">
        <v>7.7039028181159399E-3</v>
      </c>
      <c r="H26" s="220">
        <v>1.871293316410021E-2</v>
      </c>
      <c r="I26" s="219">
        <v>2.4446178839255206E-2</v>
      </c>
    </row>
    <row r="27" spans="6:9">
      <c r="F27" s="221" t="s">
        <v>3</v>
      </c>
      <c r="G27" s="222">
        <v>7.3570858811490827E-3</v>
      </c>
      <c r="H27" s="223">
        <v>1.9370126801068921E-2</v>
      </c>
      <c r="I27" s="222">
        <v>3.968829389051394E-2</v>
      </c>
    </row>
  </sheetData>
  <hyperlinks>
    <hyperlink ref="A1" location="Sommaire!A1" display="Retour au sommaire"/>
  </hyperlinks>
  <pageMargins left="0.7" right="0.7" top="0.75" bottom="0.75" header="0.3" footer="0.3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3"/>
  <dimension ref="A1:AK49"/>
  <sheetViews>
    <sheetView workbookViewId="0">
      <selection activeCell="B34" sqref="B34"/>
    </sheetView>
  </sheetViews>
  <sheetFormatPr baseColWidth="10" defaultColWidth="11.5546875" defaultRowHeight="14.4"/>
  <cols>
    <col min="1" max="4" width="11.5546875" style="1"/>
    <col min="5" max="5" width="26.6640625" style="1" bestFit="1" customWidth="1"/>
    <col min="6" max="6" width="11.5546875" style="1"/>
    <col min="7" max="7" width="22.6640625" style="1" bestFit="1" customWidth="1"/>
    <col min="8" max="16384" width="11.5546875" style="1"/>
  </cols>
  <sheetData>
    <row r="1" spans="1:6">
      <c r="A1" s="91" t="s">
        <v>117</v>
      </c>
    </row>
    <row r="5" spans="1:6">
      <c r="F5" s="49" t="s">
        <v>56</v>
      </c>
    </row>
    <row r="25" spans="5:37" ht="15" thickBot="1"/>
    <row r="26" spans="5:37">
      <c r="E26" s="325" t="s">
        <v>183</v>
      </c>
      <c r="F26" s="326"/>
      <c r="G26" s="334" t="s">
        <v>184</v>
      </c>
      <c r="H26" s="331">
        <v>2016</v>
      </c>
      <c r="I26" s="332"/>
      <c r="J26" s="332"/>
      <c r="K26" s="333"/>
      <c r="L26" s="331">
        <v>2017</v>
      </c>
      <c r="M26" s="332"/>
      <c r="N26" s="332"/>
      <c r="O26" s="333"/>
      <c r="P26" s="331">
        <v>2018</v>
      </c>
      <c r="Q26" s="332"/>
      <c r="R26" s="332"/>
      <c r="S26" s="333"/>
      <c r="T26" s="331">
        <v>2019</v>
      </c>
      <c r="U26" s="332"/>
      <c r="V26" s="332"/>
      <c r="W26" s="333"/>
      <c r="X26" s="331">
        <v>2020</v>
      </c>
      <c r="Y26" s="332"/>
      <c r="Z26" s="332"/>
      <c r="AA26" s="333"/>
      <c r="AB26" s="331">
        <v>2021</v>
      </c>
      <c r="AC26" s="332"/>
      <c r="AD26" s="332"/>
      <c r="AE26" s="333"/>
      <c r="AF26" s="331">
        <v>2022</v>
      </c>
      <c r="AG26" s="332"/>
      <c r="AH26" s="332"/>
      <c r="AI26" s="333"/>
      <c r="AJ26" s="331">
        <v>2023</v>
      </c>
      <c r="AK26" s="332"/>
    </row>
    <row r="27" spans="5:37">
      <c r="E27" s="327"/>
      <c r="F27" s="328"/>
      <c r="G27" s="335"/>
      <c r="H27" s="115">
        <v>1</v>
      </c>
      <c r="I27" s="116">
        <v>2</v>
      </c>
      <c r="J27" s="116">
        <v>3</v>
      </c>
      <c r="K27" s="116">
        <v>4</v>
      </c>
      <c r="L27" s="115">
        <v>1</v>
      </c>
      <c r="M27" s="116">
        <v>2</v>
      </c>
      <c r="N27" s="116">
        <v>3</v>
      </c>
      <c r="O27" s="116">
        <v>4</v>
      </c>
      <c r="P27" s="115">
        <v>1</v>
      </c>
      <c r="Q27" s="116">
        <v>2</v>
      </c>
      <c r="R27" s="116">
        <v>3</v>
      </c>
      <c r="S27" s="116">
        <v>4</v>
      </c>
      <c r="T27" s="115">
        <v>1</v>
      </c>
      <c r="U27" s="116">
        <v>2</v>
      </c>
      <c r="V27" s="116">
        <v>3</v>
      </c>
      <c r="W27" s="116">
        <v>4</v>
      </c>
      <c r="X27" s="115">
        <v>1</v>
      </c>
      <c r="Y27" s="116">
        <v>2</v>
      </c>
      <c r="Z27" s="116">
        <v>3</v>
      </c>
      <c r="AA27" s="116">
        <v>4</v>
      </c>
      <c r="AB27" s="115">
        <v>1</v>
      </c>
      <c r="AC27" s="116">
        <v>2</v>
      </c>
      <c r="AD27" s="116">
        <v>3</v>
      </c>
      <c r="AE27" s="116">
        <v>4</v>
      </c>
      <c r="AF27" s="115">
        <v>1</v>
      </c>
      <c r="AG27" s="116">
        <v>2</v>
      </c>
      <c r="AH27" s="116">
        <v>3</v>
      </c>
      <c r="AI27" s="116">
        <v>4</v>
      </c>
      <c r="AJ27" s="115">
        <v>1</v>
      </c>
      <c r="AK27" s="116">
        <v>2</v>
      </c>
    </row>
    <row r="28" spans="5:37" ht="15" thickBot="1">
      <c r="E28" s="327"/>
      <c r="F28" s="328"/>
      <c r="G28" s="336"/>
      <c r="H28" s="117">
        <v>42460</v>
      </c>
      <c r="I28" s="118">
        <v>42551</v>
      </c>
      <c r="J28" s="118">
        <v>42643</v>
      </c>
      <c r="K28" s="119">
        <v>42735</v>
      </c>
      <c r="L28" s="120">
        <v>42825</v>
      </c>
      <c r="M28" s="121">
        <v>42916</v>
      </c>
      <c r="N28" s="121">
        <v>43008</v>
      </c>
      <c r="O28" s="122">
        <v>43100</v>
      </c>
      <c r="P28" s="120">
        <v>43190</v>
      </c>
      <c r="Q28" s="121">
        <v>43281</v>
      </c>
      <c r="R28" s="121">
        <v>43373</v>
      </c>
      <c r="S28" s="122">
        <v>43465</v>
      </c>
      <c r="T28" s="120">
        <v>43555</v>
      </c>
      <c r="U28" s="121">
        <v>43646</v>
      </c>
      <c r="V28" s="121">
        <v>43738</v>
      </c>
      <c r="W28" s="122">
        <v>43830</v>
      </c>
      <c r="X28" s="120">
        <v>43921</v>
      </c>
      <c r="Y28" s="121">
        <v>44012</v>
      </c>
      <c r="Z28" s="121">
        <v>44104</v>
      </c>
      <c r="AA28" s="122">
        <v>44196</v>
      </c>
      <c r="AB28" s="120">
        <v>44286</v>
      </c>
      <c r="AC28" s="121">
        <v>44377</v>
      </c>
      <c r="AD28" s="121">
        <v>44469</v>
      </c>
      <c r="AE28" s="122">
        <v>44561</v>
      </c>
      <c r="AF28" s="120">
        <v>44651</v>
      </c>
      <c r="AG28" s="121">
        <v>44742</v>
      </c>
      <c r="AH28" s="121">
        <v>44834</v>
      </c>
      <c r="AI28" s="122">
        <v>44926</v>
      </c>
      <c r="AJ28" s="120">
        <v>45016</v>
      </c>
      <c r="AK28" s="121">
        <v>45107</v>
      </c>
    </row>
    <row r="29" spans="5:37">
      <c r="E29" s="327"/>
      <c r="F29" s="328"/>
      <c r="G29" s="123" t="s">
        <v>185</v>
      </c>
      <c r="H29" s="124">
        <v>2.020175853124659</v>
      </c>
      <c r="I29" s="124">
        <v>2.0321643489351628</v>
      </c>
      <c r="J29" s="124">
        <v>1.9866607094993547</v>
      </c>
      <c r="K29" s="125">
        <v>2.0805067300744451</v>
      </c>
      <c r="L29" s="124">
        <v>2.1086506494754906</v>
      </c>
      <c r="M29" s="124">
        <v>2.2302237794512565</v>
      </c>
      <c r="N29" s="124">
        <v>2.2796980045432886</v>
      </c>
      <c r="O29" s="125">
        <v>2.2566341259182803</v>
      </c>
      <c r="P29" s="124">
        <v>2.3137749002871093</v>
      </c>
      <c r="Q29" s="124">
        <v>2.3335286267601369</v>
      </c>
      <c r="R29" s="124">
        <v>2.3493951843504921</v>
      </c>
      <c r="S29" s="125">
        <v>2.2858606710120903</v>
      </c>
      <c r="T29" s="124">
        <v>2.2341902504790805</v>
      </c>
      <c r="U29" s="124">
        <v>2.120927123187609</v>
      </c>
      <c r="V29" s="124">
        <v>2.0072710372560936</v>
      </c>
      <c r="W29" s="125">
        <v>2.6293096150947628</v>
      </c>
      <c r="X29" s="124">
        <v>2.4056353678678093</v>
      </c>
      <c r="Y29" s="124">
        <v>2.3319238674041549</v>
      </c>
      <c r="Z29" s="124">
        <v>2.3169542063885018</v>
      </c>
      <c r="AA29" s="125">
        <v>2.3533700281808096</v>
      </c>
      <c r="AB29" s="124">
        <v>2.519503746053982</v>
      </c>
      <c r="AC29" s="124">
        <v>2.5144259644200186</v>
      </c>
      <c r="AD29" s="124">
        <v>2.5154516184133917</v>
      </c>
      <c r="AE29" s="125">
        <v>2.5296296207696534</v>
      </c>
      <c r="AF29" s="124">
        <v>2.6262067600589436</v>
      </c>
      <c r="AG29" s="124">
        <v>2.6063173957272903</v>
      </c>
      <c r="AH29" s="124">
        <v>2.4904520729549482</v>
      </c>
      <c r="AI29" s="125">
        <v>2.4654102612454869</v>
      </c>
      <c r="AJ29" s="124">
        <v>2.5227214674772842</v>
      </c>
      <c r="AK29" s="124">
        <v>2.5513326238599898</v>
      </c>
    </row>
    <row r="30" spans="5:37">
      <c r="E30" s="327"/>
      <c r="F30" s="328"/>
      <c r="G30" s="126" t="s">
        <v>186</v>
      </c>
      <c r="H30" s="124">
        <v>1.62655035194191</v>
      </c>
      <c r="I30" s="124">
        <v>1.6294392079803752</v>
      </c>
      <c r="J30" s="124">
        <v>1.5390274079921353</v>
      </c>
      <c r="K30" s="125">
        <v>1.6657781936735749</v>
      </c>
      <c r="L30" s="124">
        <v>1.7153785764747642</v>
      </c>
      <c r="M30" s="124">
        <v>1.8539121930386688</v>
      </c>
      <c r="N30" s="124">
        <v>1.9856921866403974</v>
      </c>
      <c r="O30" s="125">
        <v>1.8949123677740065</v>
      </c>
      <c r="P30" s="124">
        <v>2.0701862943353517</v>
      </c>
      <c r="Q30" s="124">
        <v>2.087617965278374</v>
      </c>
      <c r="R30" s="124">
        <v>2.1156531570310992</v>
      </c>
      <c r="S30" s="125">
        <v>1.9784240531414212</v>
      </c>
      <c r="T30" s="124">
        <v>1.907893929219062</v>
      </c>
      <c r="U30" s="124">
        <v>1.7557244878227476</v>
      </c>
      <c r="V30" s="124">
        <v>1.6005483559437368</v>
      </c>
      <c r="W30" s="125">
        <v>2.656917739409244</v>
      </c>
      <c r="X30" s="124">
        <v>2.3811052818506879</v>
      </c>
      <c r="Y30" s="124">
        <v>2.347571421483357</v>
      </c>
      <c r="Z30" s="124">
        <v>2.2833675183239412</v>
      </c>
      <c r="AA30" s="125">
        <v>2.2860622800882324</v>
      </c>
      <c r="AB30" s="124">
        <v>2.4025909549863806</v>
      </c>
      <c r="AC30" s="124">
        <v>2.4311394577497696</v>
      </c>
      <c r="AD30" s="124">
        <v>2.4507424697470119</v>
      </c>
      <c r="AE30" s="125">
        <v>2.4488877492423993</v>
      </c>
      <c r="AF30" s="124">
        <v>2.6563623580556821</v>
      </c>
      <c r="AG30" s="124">
        <v>2.5432384673166037</v>
      </c>
      <c r="AH30" s="124">
        <v>2.4210168977072182</v>
      </c>
      <c r="AI30" s="125">
        <v>2.3579830735271554</v>
      </c>
      <c r="AJ30" s="124">
        <v>2.4787636827678692</v>
      </c>
      <c r="AK30" s="124">
        <v>2.5100456493248813</v>
      </c>
    </row>
    <row r="31" spans="5:37">
      <c r="E31" s="327"/>
      <c r="F31" s="328"/>
      <c r="G31" s="126" t="s">
        <v>187</v>
      </c>
      <c r="H31" s="124">
        <v>2.6547191899047453</v>
      </c>
      <c r="I31" s="124">
        <v>2.6858643374102265</v>
      </c>
      <c r="J31" s="124">
        <v>2.7338480848630651</v>
      </c>
      <c r="K31" s="125">
        <v>2.8049835418979203</v>
      </c>
      <c r="L31" s="124">
        <v>2.8007525042166863</v>
      </c>
      <c r="M31" s="124">
        <v>2.8699457403933639</v>
      </c>
      <c r="N31" s="124">
        <v>2.8929279367591771</v>
      </c>
      <c r="O31" s="125">
        <v>2.8761237111493876</v>
      </c>
      <c r="P31" s="124">
        <v>2.7527306461624033</v>
      </c>
      <c r="Q31" s="124">
        <v>2.8389544392403687</v>
      </c>
      <c r="R31" s="124">
        <v>2.8671299269501582</v>
      </c>
      <c r="S31" s="125">
        <v>2.8944277091905826</v>
      </c>
      <c r="T31" s="124">
        <v>2.9099556726866331</v>
      </c>
      <c r="U31" s="124">
        <v>2.8960482827466545</v>
      </c>
      <c r="V31" s="124">
        <v>2.8230748344407823</v>
      </c>
      <c r="W31" s="125">
        <v>2.9231667300603235</v>
      </c>
      <c r="X31" s="124">
        <v>2.779317330114953</v>
      </c>
      <c r="Y31" s="124">
        <v>2.7767729435092616</v>
      </c>
      <c r="Z31" s="124">
        <v>2.7959684506168965</v>
      </c>
      <c r="AA31" s="125">
        <v>2.7722176812371768</v>
      </c>
      <c r="AB31" s="124">
        <v>2.8183368011502856</v>
      </c>
      <c r="AC31" s="124">
        <v>2.8365337155304164</v>
      </c>
      <c r="AD31" s="124">
        <v>2.831887634892813</v>
      </c>
      <c r="AE31" s="125">
        <v>2.8029104126415882</v>
      </c>
      <c r="AF31" s="124">
        <v>2.8532731078625413</v>
      </c>
      <c r="AG31" s="124">
        <v>2.8978572021834612</v>
      </c>
      <c r="AH31" s="124">
        <v>2.9420876407123591</v>
      </c>
      <c r="AI31" s="125">
        <v>2.904226715489679</v>
      </c>
      <c r="AJ31" s="124">
        <v>2.900338049257285</v>
      </c>
      <c r="AK31" s="124">
        <v>2.8892091618104985</v>
      </c>
    </row>
    <row r="32" spans="5:37">
      <c r="E32" s="327"/>
      <c r="F32" s="328"/>
      <c r="G32" s="126" t="s">
        <v>188</v>
      </c>
      <c r="H32" s="124">
        <v>2.536620401601331</v>
      </c>
      <c r="I32" s="124">
        <v>2.4511035839986293</v>
      </c>
      <c r="J32" s="124">
        <v>2.4251457174742748</v>
      </c>
      <c r="K32" s="125">
        <v>2.5064732250317743</v>
      </c>
      <c r="L32" s="124">
        <v>2.5109763155293847</v>
      </c>
      <c r="M32" s="124">
        <v>2.4987005825264759</v>
      </c>
      <c r="N32" s="124">
        <v>2.3667767981589294</v>
      </c>
      <c r="O32" s="125">
        <v>2.5871347376918594</v>
      </c>
      <c r="P32" s="124">
        <v>2.6263514541093325</v>
      </c>
      <c r="Q32" s="124">
        <v>2.6805898399878987</v>
      </c>
      <c r="R32" s="124">
        <v>2.681383104386958</v>
      </c>
      <c r="S32" s="125">
        <v>2.6175783009419091</v>
      </c>
      <c r="T32" s="124">
        <v>2.9707471650216903</v>
      </c>
      <c r="U32" s="124">
        <v>2.974152437664471</v>
      </c>
      <c r="V32" s="124">
        <v>2.8026234015638698</v>
      </c>
      <c r="W32" s="125">
        <v>3.0017478078754407</v>
      </c>
      <c r="X32" s="124">
        <v>2.917837217087893</v>
      </c>
      <c r="Y32" s="124">
        <v>2.9072303126857633</v>
      </c>
      <c r="Z32" s="124">
        <v>2.8940361183161745</v>
      </c>
      <c r="AA32" s="125">
        <v>2.9567516930665629</v>
      </c>
      <c r="AB32" s="124">
        <v>3.0109134012192014</v>
      </c>
      <c r="AC32" s="124">
        <v>2.9380335037211736</v>
      </c>
      <c r="AD32" s="124">
        <v>2.848155338473831</v>
      </c>
      <c r="AE32" s="125">
        <v>2.8237275805256279</v>
      </c>
      <c r="AF32" s="124">
        <v>2.8638855529274649</v>
      </c>
      <c r="AG32" s="124">
        <v>2.7196113130491626</v>
      </c>
      <c r="AH32" s="124">
        <v>2.4498679961145724</v>
      </c>
      <c r="AI32" s="125">
        <v>2.4877232604265633</v>
      </c>
      <c r="AJ32" s="124">
        <v>2.4918837619467182</v>
      </c>
      <c r="AK32" s="124">
        <v>2.5848775096239711</v>
      </c>
    </row>
    <row r="33" spans="5:37" ht="15" thickBot="1">
      <c r="E33" s="329"/>
      <c r="F33" s="330"/>
      <c r="G33" s="127" t="s">
        <v>189</v>
      </c>
      <c r="H33" s="128">
        <v>2.0663533112035757</v>
      </c>
      <c r="I33" s="128">
        <v>2.1017366134339461</v>
      </c>
      <c r="J33" s="128">
        <v>2.0803859152849502</v>
      </c>
      <c r="K33" s="129">
        <v>2.1456940274428975</v>
      </c>
      <c r="L33" s="130">
        <v>2.1736005119097439</v>
      </c>
      <c r="M33" s="128">
        <v>2.3128723874596391</v>
      </c>
      <c r="N33" s="128">
        <v>2.3120860226420827</v>
      </c>
      <c r="O33" s="129">
        <v>2.3142862971782532</v>
      </c>
      <c r="P33" s="130">
        <v>2.3068789383402359</v>
      </c>
      <c r="Q33" s="128">
        <v>2.302263042319554</v>
      </c>
      <c r="R33" s="128">
        <v>2.3046414079438118</v>
      </c>
      <c r="S33" s="129">
        <v>2.2807742426543367</v>
      </c>
      <c r="T33" s="130">
        <v>2.1902491247575906</v>
      </c>
      <c r="U33" s="128">
        <v>2.0767644415231024</v>
      </c>
      <c r="V33" s="128">
        <v>2.0121269710919742</v>
      </c>
      <c r="W33" s="129">
        <v>2.4187857947705678</v>
      </c>
      <c r="X33" s="130">
        <v>2.2044105434918877</v>
      </c>
      <c r="Y33" s="128">
        <v>2.0616383763709618</v>
      </c>
      <c r="Z33" s="128">
        <v>2.0804188766641878</v>
      </c>
      <c r="AA33" s="129">
        <v>2.1691376312493262</v>
      </c>
      <c r="AB33" s="130">
        <v>2.2659484543723378</v>
      </c>
      <c r="AC33" s="128">
        <v>2.2232941335933876</v>
      </c>
      <c r="AD33" s="128">
        <v>2.2220391848039425</v>
      </c>
      <c r="AE33" s="129">
        <v>2.2878191946431965</v>
      </c>
      <c r="AF33" s="130">
        <v>2.3085780924718406</v>
      </c>
      <c r="AG33" s="128">
        <v>2.3217795254699296</v>
      </c>
      <c r="AH33" s="128">
        <v>2.2063923601043798</v>
      </c>
      <c r="AI33" s="129">
        <v>2.1636529403571827</v>
      </c>
      <c r="AJ33" s="130">
        <v>2.2389933918256939</v>
      </c>
      <c r="AK33" s="128">
        <v>2.2422035835497263</v>
      </c>
    </row>
    <row r="34" spans="5:37" ht="15" thickBot="1">
      <c r="E34" s="150"/>
      <c r="F34" s="150"/>
      <c r="G34" s="151"/>
      <c r="H34" s="151"/>
      <c r="I34" s="151"/>
      <c r="J34" s="151"/>
      <c r="K34" s="151"/>
      <c r="L34" s="152"/>
      <c r="M34" s="107"/>
      <c r="N34" s="107"/>
      <c r="O34" s="107"/>
      <c r="P34" s="107"/>
      <c r="Q34" s="107"/>
      <c r="R34" s="107"/>
      <c r="S34" s="107"/>
      <c r="T34" s="107"/>
      <c r="U34" s="107"/>
      <c r="V34" s="107"/>
      <c r="W34" s="107"/>
      <c r="X34" s="107"/>
      <c r="Y34" s="107"/>
      <c r="Z34" s="107"/>
      <c r="AA34" s="107"/>
      <c r="AB34" s="107"/>
      <c r="AC34" s="107"/>
      <c r="AD34" s="107"/>
      <c r="AE34" s="107"/>
      <c r="AF34" s="107"/>
      <c r="AG34" s="107"/>
      <c r="AH34" s="107"/>
      <c r="AI34" s="107"/>
      <c r="AJ34" s="107"/>
      <c r="AK34" s="107"/>
    </row>
    <row r="35" spans="5:37" ht="15" thickBot="1">
      <c r="E35" s="325" t="s">
        <v>190</v>
      </c>
      <c r="F35" s="326"/>
      <c r="G35" s="131" t="s">
        <v>191</v>
      </c>
      <c r="H35" s="132" t="s">
        <v>192</v>
      </c>
      <c r="I35" s="132" t="s">
        <v>192</v>
      </c>
      <c r="J35" s="132" t="s">
        <v>192</v>
      </c>
      <c r="K35" s="132" t="s">
        <v>193</v>
      </c>
      <c r="L35" s="132" t="s">
        <v>192</v>
      </c>
      <c r="M35" s="132" t="s">
        <v>192</v>
      </c>
      <c r="N35" s="132" t="s">
        <v>192</v>
      </c>
      <c r="O35" s="132" t="s">
        <v>193</v>
      </c>
      <c r="P35" s="132" t="s">
        <v>192</v>
      </c>
      <c r="Q35" s="132" t="s">
        <v>192</v>
      </c>
      <c r="R35" s="132" t="s">
        <v>192</v>
      </c>
      <c r="S35" s="132" t="s">
        <v>193</v>
      </c>
      <c r="T35" s="132" t="s">
        <v>192</v>
      </c>
      <c r="U35" s="132" t="s">
        <v>192</v>
      </c>
      <c r="V35" s="132" t="s">
        <v>192</v>
      </c>
      <c r="W35" s="132" t="s">
        <v>193</v>
      </c>
      <c r="X35" s="132" t="s">
        <v>192</v>
      </c>
      <c r="Y35" s="132" t="s">
        <v>192</v>
      </c>
      <c r="Z35" s="132" t="s">
        <v>192</v>
      </c>
      <c r="AA35" s="132" t="s">
        <v>193</v>
      </c>
      <c r="AB35" s="132" t="s">
        <v>192</v>
      </c>
      <c r="AC35" s="132" t="s">
        <v>192</v>
      </c>
      <c r="AD35" s="132" t="s">
        <v>192</v>
      </c>
      <c r="AE35" s="132" t="s">
        <v>193</v>
      </c>
      <c r="AF35" s="132" t="s">
        <v>192</v>
      </c>
      <c r="AG35" s="132" t="s">
        <v>192</v>
      </c>
      <c r="AH35" s="132" t="s">
        <v>192</v>
      </c>
      <c r="AI35" s="132" t="s">
        <v>193</v>
      </c>
      <c r="AJ35" s="132" t="s">
        <v>192</v>
      </c>
      <c r="AK35" s="132" t="s">
        <v>192</v>
      </c>
    </row>
    <row r="36" spans="5:37" ht="15" thickBot="1">
      <c r="E36" s="327"/>
      <c r="F36" s="328"/>
      <c r="G36" s="133" t="s">
        <v>184</v>
      </c>
      <c r="H36" s="134">
        <v>42460</v>
      </c>
      <c r="I36" s="134">
        <v>42551</v>
      </c>
      <c r="J36" s="134">
        <v>42643</v>
      </c>
      <c r="K36" s="134">
        <v>42735</v>
      </c>
      <c r="L36" s="135">
        <v>42825</v>
      </c>
      <c r="M36" s="135">
        <v>42916</v>
      </c>
      <c r="N36" s="135">
        <v>43008</v>
      </c>
      <c r="O36" s="135">
        <v>43100</v>
      </c>
      <c r="P36" s="135">
        <v>43190</v>
      </c>
      <c r="Q36" s="135">
        <v>43281</v>
      </c>
      <c r="R36" s="135">
        <v>43373</v>
      </c>
      <c r="S36" s="135">
        <v>43465</v>
      </c>
      <c r="T36" s="135">
        <v>43555</v>
      </c>
      <c r="U36" s="135">
        <v>43646</v>
      </c>
      <c r="V36" s="135">
        <v>43738</v>
      </c>
      <c r="W36" s="135">
        <v>43830</v>
      </c>
      <c r="X36" s="135">
        <v>43921</v>
      </c>
      <c r="Y36" s="135">
        <v>44012</v>
      </c>
      <c r="Z36" s="135">
        <v>44104</v>
      </c>
      <c r="AA36" s="135">
        <v>44196</v>
      </c>
      <c r="AB36" s="135" t="s">
        <v>194</v>
      </c>
      <c r="AC36" s="135">
        <v>44377</v>
      </c>
      <c r="AD36" s="135">
        <v>44469</v>
      </c>
      <c r="AE36" s="135">
        <v>44561</v>
      </c>
      <c r="AF36" s="135">
        <v>44651</v>
      </c>
      <c r="AG36" s="135">
        <v>44742</v>
      </c>
      <c r="AH36" s="135">
        <v>44834</v>
      </c>
      <c r="AI36" s="135">
        <v>44926</v>
      </c>
      <c r="AJ36" s="135">
        <v>45016</v>
      </c>
      <c r="AK36" s="135">
        <v>45107</v>
      </c>
    </row>
    <row r="37" spans="5:37">
      <c r="E37" s="327"/>
      <c r="F37" s="328"/>
      <c r="G37" s="136" t="str">
        <f>G29</f>
        <v>Ensemble des organismes</v>
      </c>
      <c r="H37" s="137">
        <v>412426.97314294858</v>
      </c>
      <c r="I37" s="138">
        <v>423733.22945950745</v>
      </c>
      <c r="J37" s="138">
        <v>423479.68339432951</v>
      </c>
      <c r="K37" s="139">
        <v>459253.78878022649</v>
      </c>
      <c r="L37" s="137">
        <v>468830.02554713434</v>
      </c>
      <c r="M37" s="138">
        <v>483768.03760366701</v>
      </c>
      <c r="N37" s="138">
        <v>492735.74455310346</v>
      </c>
      <c r="O37" s="139">
        <v>493652.64416937775</v>
      </c>
      <c r="P37" s="137">
        <v>507499.50768466678</v>
      </c>
      <c r="Q37" s="138">
        <v>510912.62987101328</v>
      </c>
      <c r="R37" s="138">
        <v>513216.23676612729</v>
      </c>
      <c r="S37" s="139">
        <v>495983.68140793685</v>
      </c>
      <c r="T37" s="137">
        <v>490927.30837053095</v>
      </c>
      <c r="U37" s="138">
        <v>482523.00182608631</v>
      </c>
      <c r="V37" s="138">
        <v>470720.88005847886</v>
      </c>
      <c r="W37" s="139">
        <v>611599.52429534739</v>
      </c>
      <c r="X37" s="137">
        <v>556488.61084841646</v>
      </c>
      <c r="Y37" s="138">
        <v>565631.86017291306</v>
      </c>
      <c r="Z37" s="138">
        <v>562911.1969390742</v>
      </c>
      <c r="AA37" s="139">
        <v>602753.4170052798</v>
      </c>
      <c r="AB37" s="137">
        <v>403294.5510245238</v>
      </c>
      <c r="AC37" s="138">
        <v>411202.69232256408</v>
      </c>
      <c r="AD37" s="138">
        <v>416346.78620469652</v>
      </c>
      <c r="AE37" s="139">
        <v>424021.28243038297</v>
      </c>
      <c r="AF37" s="137">
        <v>421004.92678925156</v>
      </c>
      <c r="AG37" s="138">
        <v>464932.14074895042</v>
      </c>
      <c r="AH37" s="138">
        <v>455177.41302923922</v>
      </c>
      <c r="AI37" s="139">
        <v>438510.98707649211</v>
      </c>
      <c r="AJ37" s="137">
        <v>451156.53929393616</v>
      </c>
      <c r="AK37" s="138">
        <v>457698.70335712354</v>
      </c>
    </row>
    <row r="38" spans="5:37">
      <c r="E38" s="327"/>
      <c r="F38" s="328"/>
      <c r="G38" s="140" t="str">
        <f>G30</f>
        <v>Bancassurance</v>
      </c>
      <c r="H38" s="141">
        <v>129158.55530629377</v>
      </c>
      <c r="I38" s="142">
        <v>133384.22623304938</v>
      </c>
      <c r="J38" s="142">
        <v>131368.04262305814</v>
      </c>
      <c r="K38" s="143">
        <v>147425.56466209533</v>
      </c>
      <c r="L38" s="141">
        <v>154058.66780534614</v>
      </c>
      <c r="M38" s="142">
        <v>160632.94179766148</v>
      </c>
      <c r="N38" s="142">
        <v>167353.525860928</v>
      </c>
      <c r="O38" s="143">
        <v>166093.78278344695</v>
      </c>
      <c r="P38" s="141">
        <v>174473.7201309955</v>
      </c>
      <c r="Q38" s="142">
        <v>177479.63111008622</v>
      </c>
      <c r="R38" s="142">
        <v>181526.65814429527</v>
      </c>
      <c r="S38" s="143">
        <v>168978.22678498647</v>
      </c>
      <c r="T38" s="141">
        <v>170824.20141436876</v>
      </c>
      <c r="U38" s="142">
        <v>164581.0158895757</v>
      </c>
      <c r="V38" s="142">
        <v>157282.06822658499</v>
      </c>
      <c r="W38" s="143">
        <v>248005.17870948004</v>
      </c>
      <c r="X38" s="141">
        <v>223650.23749100999</v>
      </c>
      <c r="Y38" s="142">
        <v>230066.20140543996</v>
      </c>
      <c r="Z38" s="142">
        <v>226579.57763139001</v>
      </c>
      <c r="AA38" s="143">
        <v>242389.74995770998</v>
      </c>
      <c r="AB38" s="141">
        <v>136348.98965069</v>
      </c>
      <c r="AC38" s="142">
        <v>140160.49305742001</v>
      </c>
      <c r="AD38" s="142">
        <v>141492.95341411003</v>
      </c>
      <c r="AE38" s="143">
        <v>142965.86489555999</v>
      </c>
      <c r="AF38" s="141">
        <v>142511.72977258</v>
      </c>
      <c r="AG38" s="142">
        <v>136491.12015471002</v>
      </c>
      <c r="AH38" s="142">
        <v>129212.79860545871</v>
      </c>
      <c r="AI38" s="143">
        <v>122241.90491153998</v>
      </c>
      <c r="AJ38" s="141">
        <v>128498.23641398051</v>
      </c>
      <c r="AK38" s="142">
        <v>129375.70541613</v>
      </c>
    </row>
    <row r="39" spans="5:37">
      <c r="E39" s="327"/>
      <c r="F39" s="328"/>
      <c r="G39" s="140" t="str">
        <f>G31</f>
        <v>Non-vie_(Hors BA)</v>
      </c>
      <c r="H39" s="141">
        <v>81118.754877926011</v>
      </c>
      <c r="I39" s="142">
        <v>85172.020211124924</v>
      </c>
      <c r="J39" s="142">
        <v>85592.120729365794</v>
      </c>
      <c r="K39" s="143">
        <v>92705.91933885272</v>
      </c>
      <c r="L39" s="141">
        <v>92919.060946433863</v>
      </c>
      <c r="M39" s="142">
        <v>95859.805705932871</v>
      </c>
      <c r="N39" s="142">
        <v>97294.898748712774</v>
      </c>
      <c r="O39" s="143">
        <v>100191.75084835422</v>
      </c>
      <c r="P39" s="141">
        <v>99446.532959280317</v>
      </c>
      <c r="Q39" s="142">
        <v>99362.155870451199</v>
      </c>
      <c r="R39" s="142">
        <v>100347.87335294124</v>
      </c>
      <c r="S39" s="143">
        <v>99789.470711433532</v>
      </c>
      <c r="T39" s="141">
        <v>101080.84780785482</v>
      </c>
      <c r="U39" s="142">
        <v>101507.83828612644</v>
      </c>
      <c r="V39" s="142">
        <v>99584.8787484637</v>
      </c>
      <c r="W39" s="143">
        <v>108176.38514310884</v>
      </c>
      <c r="X39" s="141">
        <v>98231.121119243995</v>
      </c>
      <c r="Y39" s="142">
        <v>101218.66245740508</v>
      </c>
      <c r="Z39" s="142">
        <v>101652.67715707328</v>
      </c>
      <c r="AA39" s="143">
        <v>108874.38498512906</v>
      </c>
      <c r="AB39" s="141">
        <v>113851.11775204615</v>
      </c>
      <c r="AC39" s="142">
        <v>116002.42713912814</v>
      </c>
      <c r="AD39" s="142">
        <v>119782.25667824187</v>
      </c>
      <c r="AE39" s="143">
        <v>123470.60605291408</v>
      </c>
      <c r="AF39" s="141">
        <v>123858.05584429906</v>
      </c>
      <c r="AG39" s="142">
        <v>120663.4082169468</v>
      </c>
      <c r="AH39" s="142">
        <v>121660.5833633038</v>
      </c>
      <c r="AI39" s="143">
        <v>120589.35486031428</v>
      </c>
      <c r="AJ39" s="141">
        <v>123587.18420808883</v>
      </c>
      <c r="AK39" s="142">
        <v>124405.84957531438</v>
      </c>
    </row>
    <row r="40" spans="5:37">
      <c r="E40" s="327"/>
      <c r="F40" s="328"/>
      <c r="G40" s="140" t="str">
        <f>G32</f>
        <v>Réassurance_(Hors BA)</v>
      </c>
      <c r="H40" s="141">
        <v>40549.423340939997</v>
      </c>
      <c r="I40" s="142">
        <v>39510.716091589995</v>
      </c>
      <c r="J40" s="142">
        <v>40600.546808699997</v>
      </c>
      <c r="K40" s="143">
        <v>43729.825598017902</v>
      </c>
      <c r="L40" s="141">
        <v>43953.721397360001</v>
      </c>
      <c r="M40" s="142">
        <v>43460.366136850003</v>
      </c>
      <c r="N40" s="142">
        <v>42113.030942270001</v>
      </c>
      <c r="O40" s="143">
        <v>43383.766246480001</v>
      </c>
      <c r="P40" s="141">
        <v>44012.729725300007</v>
      </c>
      <c r="Q40" s="142">
        <v>44705.848197419997</v>
      </c>
      <c r="R40" s="142">
        <v>44874.80638776</v>
      </c>
      <c r="S40" s="143">
        <v>44850.882745660005</v>
      </c>
      <c r="T40" s="141">
        <v>37819.66983603</v>
      </c>
      <c r="U40" s="142">
        <v>37865.630378360001</v>
      </c>
      <c r="V40" s="142">
        <v>37934.486857700009</v>
      </c>
      <c r="W40" s="143">
        <v>41585.437958650007</v>
      </c>
      <c r="X40" s="141">
        <v>39398.118126480003</v>
      </c>
      <c r="Y40" s="142">
        <v>39436.833584164306</v>
      </c>
      <c r="Z40" s="142">
        <v>40240.902551063002</v>
      </c>
      <c r="AA40" s="143">
        <v>41684.368464375992</v>
      </c>
      <c r="AB40" s="141">
        <v>42507.163429034001</v>
      </c>
      <c r="AC40" s="142">
        <v>43364.168820109997</v>
      </c>
      <c r="AD40" s="142">
        <v>43510.820048100999</v>
      </c>
      <c r="AE40" s="143">
        <v>44467.299617755001</v>
      </c>
      <c r="AF40" s="141">
        <v>44433.718884464994</v>
      </c>
      <c r="AG40" s="142">
        <v>101756.68783928199</v>
      </c>
      <c r="AH40" s="142">
        <v>101025.192252482</v>
      </c>
      <c r="AI40" s="143">
        <v>98624.776131541003</v>
      </c>
      <c r="AJ40" s="141">
        <v>99824.784002526008</v>
      </c>
      <c r="AK40" s="142">
        <v>104034.99951427001</v>
      </c>
    </row>
    <row r="41" spans="5:37" ht="15" thickBot="1">
      <c r="E41" s="329"/>
      <c r="F41" s="330"/>
      <c r="G41" s="144" t="str">
        <f>G33</f>
        <v>Vie et mixte_(Hors BA)</v>
      </c>
      <c r="H41" s="145">
        <v>161600.23961778876</v>
      </c>
      <c r="I41" s="146">
        <v>165666.26692374313</v>
      </c>
      <c r="J41" s="146">
        <v>165918.97323320559</v>
      </c>
      <c r="K41" s="147">
        <v>175392.47918126054</v>
      </c>
      <c r="L41" s="145">
        <v>177898.57539799437</v>
      </c>
      <c r="M41" s="146">
        <v>183814.92396322265</v>
      </c>
      <c r="N41" s="146">
        <v>185974.28900119266</v>
      </c>
      <c r="O41" s="147">
        <v>183983.34429109661</v>
      </c>
      <c r="P41" s="145">
        <v>189566.52486909099</v>
      </c>
      <c r="Q41" s="146">
        <v>189364.99469305587</v>
      </c>
      <c r="R41" s="146">
        <v>186466.89888113076</v>
      </c>
      <c r="S41" s="147">
        <v>182365.10116585685</v>
      </c>
      <c r="T41" s="145">
        <v>181202.58931227741</v>
      </c>
      <c r="U41" s="146">
        <v>178568.51727202418</v>
      </c>
      <c r="V41" s="146">
        <v>175919.44622573018</v>
      </c>
      <c r="W41" s="147">
        <v>213832.52248410851</v>
      </c>
      <c r="X41" s="145">
        <v>195209.13411168242</v>
      </c>
      <c r="Y41" s="146">
        <v>194910.16272590365</v>
      </c>
      <c r="Z41" s="146">
        <v>194438.03959954795</v>
      </c>
      <c r="AA41" s="147">
        <v>209804.9135980648</v>
      </c>
      <c r="AB41" s="145">
        <v>110587.28019275362</v>
      </c>
      <c r="AC41" s="146">
        <v>111675.60330590594</v>
      </c>
      <c r="AD41" s="146">
        <v>111560.75606424359</v>
      </c>
      <c r="AE41" s="147">
        <v>113117.51186415392</v>
      </c>
      <c r="AF41" s="145">
        <v>110201.4222879075</v>
      </c>
      <c r="AG41" s="146">
        <v>106020.92453801159</v>
      </c>
      <c r="AH41" s="146">
        <v>103278.83880799472</v>
      </c>
      <c r="AI41" s="147">
        <v>97054.951173096837</v>
      </c>
      <c r="AJ41" s="145">
        <v>99246.334669340824</v>
      </c>
      <c r="AK41" s="146">
        <v>99882.148851409118</v>
      </c>
    </row>
    <row r="42" spans="5:37" ht="15" thickBot="1"/>
    <row r="43" spans="5:37" ht="15" thickBot="1">
      <c r="E43" s="325" t="s">
        <v>195</v>
      </c>
      <c r="F43" s="326"/>
      <c r="G43" s="131" t="s">
        <v>191</v>
      </c>
      <c r="H43" s="132" t="s">
        <v>192</v>
      </c>
      <c r="I43" s="132" t="s">
        <v>192</v>
      </c>
      <c r="J43" s="132" t="s">
        <v>192</v>
      </c>
      <c r="K43" s="132" t="s">
        <v>193</v>
      </c>
      <c r="L43" s="132" t="s">
        <v>192</v>
      </c>
      <c r="M43" s="132" t="s">
        <v>192</v>
      </c>
      <c r="N43" s="132" t="s">
        <v>192</v>
      </c>
      <c r="O43" s="132" t="s">
        <v>193</v>
      </c>
      <c r="P43" s="132" t="s">
        <v>192</v>
      </c>
      <c r="Q43" s="132" t="s">
        <v>192</v>
      </c>
      <c r="R43" s="132" t="s">
        <v>192</v>
      </c>
      <c r="S43" s="132" t="s">
        <v>193</v>
      </c>
      <c r="T43" s="132" t="s">
        <v>192</v>
      </c>
      <c r="U43" s="132" t="s">
        <v>192</v>
      </c>
      <c r="V43" s="132" t="s">
        <v>192</v>
      </c>
      <c r="W43" s="132" t="s">
        <v>193</v>
      </c>
      <c r="X43" s="132" t="s">
        <v>192</v>
      </c>
      <c r="Y43" s="132" t="s">
        <v>192</v>
      </c>
      <c r="Z43" s="132" t="s">
        <v>192</v>
      </c>
      <c r="AA43" s="132" t="s">
        <v>193</v>
      </c>
      <c r="AB43" s="132" t="s">
        <v>192</v>
      </c>
      <c r="AC43" s="132" t="s">
        <v>192</v>
      </c>
      <c r="AD43" s="132" t="s">
        <v>192</v>
      </c>
      <c r="AE43" s="132" t="s">
        <v>193</v>
      </c>
      <c r="AF43" s="132" t="s">
        <v>192</v>
      </c>
      <c r="AG43" s="132" t="s">
        <v>192</v>
      </c>
      <c r="AH43" s="132" t="s">
        <v>192</v>
      </c>
      <c r="AI43" s="132" t="s">
        <v>193</v>
      </c>
      <c r="AJ43" s="132" t="s">
        <v>192</v>
      </c>
      <c r="AK43" s="132" t="s">
        <v>192</v>
      </c>
    </row>
    <row r="44" spans="5:37" ht="15" thickBot="1">
      <c r="E44" s="327"/>
      <c r="F44" s="328"/>
      <c r="G44" s="133" t="s">
        <v>184</v>
      </c>
      <c r="H44" s="135">
        <v>42460</v>
      </c>
      <c r="I44" s="135">
        <v>42551</v>
      </c>
      <c r="J44" s="135">
        <v>42643</v>
      </c>
      <c r="K44" s="135">
        <v>42735</v>
      </c>
      <c r="L44" s="135">
        <v>42825</v>
      </c>
      <c r="M44" s="135">
        <v>42916</v>
      </c>
      <c r="N44" s="135">
        <v>43008</v>
      </c>
      <c r="O44" s="135">
        <v>43100</v>
      </c>
      <c r="P44" s="135">
        <v>43190</v>
      </c>
      <c r="Q44" s="135">
        <v>43281</v>
      </c>
      <c r="R44" s="135">
        <v>43373</v>
      </c>
      <c r="S44" s="135">
        <v>43465</v>
      </c>
      <c r="T44" s="135">
        <v>43555</v>
      </c>
      <c r="U44" s="135">
        <v>43646</v>
      </c>
      <c r="V44" s="135">
        <v>43738</v>
      </c>
      <c r="W44" s="135">
        <v>43830</v>
      </c>
      <c r="X44" s="135">
        <v>43921</v>
      </c>
      <c r="Y44" s="135">
        <v>44012</v>
      </c>
      <c r="Z44" s="135">
        <v>44104</v>
      </c>
      <c r="AA44" s="135">
        <v>44196</v>
      </c>
      <c r="AB44" s="135">
        <v>44286</v>
      </c>
      <c r="AC44" s="135">
        <v>44377</v>
      </c>
      <c r="AD44" s="135">
        <v>44469</v>
      </c>
      <c r="AE44" s="135">
        <v>44561</v>
      </c>
      <c r="AF44" s="135">
        <v>44651</v>
      </c>
      <c r="AG44" s="135">
        <v>44742</v>
      </c>
      <c r="AH44" s="135">
        <v>44834</v>
      </c>
      <c r="AI44" s="135">
        <v>44926</v>
      </c>
      <c r="AJ44" s="135">
        <v>45016</v>
      </c>
      <c r="AK44" s="135">
        <v>45107</v>
      </c>
    </row>
    <row r="45" spans="5:37">
      <c r="E45" s="327"/>
      <c r="F45" s="328"/>
      <c r="G45" s="148" t="str">
        <f>G29</f>
        <v>Ensemble des organismes</v>
      </c>
      <c r="H45" s="137">
        <v>204153.99605189665</v>
      </c>
      <c r="I45" s="138">
        <v>208513.26797536828</v>
      </c>
      <c r="J45" s="138">
        <v>213161.55364095757</v>
      </c>
      <c r="K45" s="139">
        <v>220741.31371052732</v>
      </c>
      <c r="L45" s="137">
        <v>222336.50968393075</v>
      </c>
      <c r="M45" s="138">
        <v>216914.57245725248</v>
      </c>
      <c r="N45" s="138">
        <v>216140.79740874161</v>
      </c>
      <c r="O45" s="139">
        <v>218756.17252242798</v>
      </c>
      <c r="P45" s="137">
        <v>219338.3235429223</v>
      </c>
      <c r="Q45" s="138">
        <v>218944.23064368515</v>
      </c>
      <c r="R45" s="138">
        <v>218446.10910276033</v>
      </c>
      <c r="S45" s="139">
        <v>216978.96450894995</v>
      </c>
      <c r="T45" s="137">
        <v>219733.88715005841</v>
      </c>
      <c r="U45" s="138">
        <v>227505.69623575144</v>
      </c>
      <c r="V45" s="138">
        <v>234507.882254878</v>
      </c>
      <c r="W45" s="139">
        <v>232608.40822403668</v>
      </c>
      <c r="X45" s="137">
        <v>231327.08235065977</v>
      </c>
      <c r="Y45" s="138">
        <v>242560.17448912759</v>
      </c>
      <c r="Z45" s="138">
        <v>242953.09565763877</v>
      </c>
      <c r="AA45" s="139">
        <v>256123.52064805434</v>
      </c>
      <c r="AB45" s="137">
        <v>160069.04203105834</v>
      </c>
      <c r="AC45" s="138">
        <v>163537.40302606713</v>
      </c>
      <c r="AD45" s="138">
        <v>165515.72018201055</v>
      </c>
      <c r="AE45" s="139">
        <v>167621.88383189955</v>
      </c>
      <c r="AF45" s="137">
        <v>160309.13224052562</v>
      </c>
      <c r="AG45" s="138">
        <v>178386.6161163428</v>
      </c>
      <c r="AH45" s="138">
        <v>182768.99120936156</v>
      </c>
      <c r="AI45" s="139">
        <v>177865.32082289751</v>
      </c>
      <c r="AJ45" s="137">
        <v>178837.2379234921</v>
      </c>
      <c r="AK45" s="138">
        <v>179395.93570698635</v>
      </c>
    </row>
    <row r="46" spans="5:37">
      <c r="E46" s="327"/>
      <c r="F46" s="328"/>
      <c r="G46" s="149" t="str">
        <f>G30</f>
        <v>Bancassurance</v>
      </c>
      <c r="H46" s="141">
        <v>79406.429165929992</v>
      </c>
      <c r="I46" s="142">
        <v>81858.976744749991</v>
      </c>
      <c r="J46" s="142">
        <v>85357.831797449995</v>
      </c>
      <c r="K46" s="143">
        <v>88502.518055524968</v>
      </c>
      <c r="L46" s="141">
        <v>89810.301887964946</v>
      </c>
      <c r="M46" s="142">
        <v>86645.388277194957</v>
      </c>
      <c r="N46" s="142">
        <v>84279.691981904951</v>
      </c>
      <c r="O46" s="143">
        <v>87652.48758102773</v>
      </c>
      <c r="P46" s="141">
        <v>84279.236418677741</v>
      </c>
      <c r="Q46" s="142">
        <v>85015.378322067729</v>
      </c>
      <c r="R46" s="142">
        <v>85801.709765617736</v>
      </c>
      <c r="S46" s="143">
        <v>85410.519810793878</v>
      </c>
      <c r="T46" s="141">
        <v>89535.481400839941</v>
      </c>
      <c r="U46" s="142">
        <v>93739.659628299996</v>
      </c>
      <c r="V46" s="142">
        <v>98267.614122689993</v>
      </c>
      <c r="W46" s="143">
        <v>93343.190506388462</v>
      </c>
      <c r="X46" s="141">
        <v>93927.067902340001</v>
      </c>
      <c r="Y46" s="142">
        <v>98001.789977519977</v>
      </c>
      <c r="Z46" s="142">
        <v>99230.446177891718</v>
      </c>
      <c r="AA46" s="143">
        <v>106029.37289545531</v>
      </c>
      <c r="AB46" s="141">
        <v>56750.81285381053</v>
      </c>
      <c r="AC46" s="142">
        <v>57652.181412558995</v>
      </c>
      <c r="AD46" s="142">
        <v>57734.7294384286</v>
      </c>
      <c r="AE46" s="143">
        <v>58379.917552280072</v>
      </c>
      <c r="AF46" s="141">
        <v>53649.205403170636</v>
      </c>
      <c r="AG46" s="142">
        <v>53668.235168966741</v>
      </c>
      <c r="AH46" s="142">
        <v>53371.291513011514</v>
      </c>
      <c r="AI46" s="143">
        <v>51841.722819785202</v>
      </c>
      <c r="AJ46" s="141">
        <v>51839.647848356064</v>
      </c>
      <c r="AK46" s="142">
        <v>51543.16832880221</v>
      </c>
    </row>
    <row r="47" spans="5:37">
      <c r="E47" s="327"/>
      <c r="F47" s="328"/>
      <c r="G47" s="149" t="str">
        <f>G31</f>
        <v>Non-vie_(Hors BA)</v>
      </c>
      <c r="H47" s="141">
        <v>30556.435191488803</v>
      </c>
      <c r="I47" s="142">
        <v>31711.214533363134</v>
      </c>
      <c r="J47" s="142">
        <v>31308.294415947035</v>
      </c>
      <c r="K47" s="143">
        <v>33050.432544115974</v>
      </c>
      <c r="L47" s="141">
        <v>33176.462685131628</v>
      </c>
      <c r="M47" s="142">
        <v>33401.260642925612</v>
      </c>
      <c r="N47" s="142">
        <v>33631.981465016397</v>
      </c>
      <c r="O47" s="143">
        <v>34835.688903073824</v>
      </c>
      <c r="P47" s="141">
        <v>36126.50336781743</v>
      </c>
      <c r="Q47" s="142">
        <v>34999.559872133053</v>
      </c>
      <c r="R47" s="142">
        <v>34999.416109364785</v>
      </c>
      <c r="S47" s="143">
        <v>34476.40802863214</v>
      </c>
      <c r="T47" s="141">
        <v>34736.215660127687</v>
      </c>
      <c r="U47" s="142">
        <v>35050.464762919946</v>
      </c>
      <c r="V47" s="142">
        <v>35275.323747551411</v>
      </c>
      <c r="W47" s="143">
        <v>37006.573737542669</v>
      </c>
      <c r="X47" s="141">
        <v>35343.614798811454</v>
      </c>
      <c r="Y47" s="142">
        <v>36451.904608911165</v>
      </c>
      <c r="Z47" s="142">
        <v>36356.875605890637</v>
      </c>
      <c r="AA47" s="143">
        <v>39273.389576153677</v>
      </c>
      <c r="AB47" s="141">
        <v>40396.562151684127</v>
      </c>
      <c r="AC47" s="142">
        <v>40895.839349272923</v>
      </c>
      <c r="AD47" s="142">
        <v>42297.672832197539</v>
      </c>
      <c r="AE47" s="143">
        <v>44050.857100548514</v>
      </c>
      <c r="AF47" s="141">
        <v>43409.113380346629</v>
      </c>
      <c r="AG47" s="142">
        <v>41638.838561827688</v>
      </c>
      <c r="AH47" s="142">
        <v>41351.787648938451</v>
      </c>
      <c r="AI47" s="143">
        <v>41522.018311157168</v>
      </c>
      <c r="AJ47" s="141">
        <v>42611.303271953722</v>
      </c>
      <c r="AK47" s="142">
        <v>43058.789657636451</v>
      </c>
    </row>
    <row r="48" spans="5:37">
      <c r="E48" s="327"/>
      <c r="F48" s="328"/>
      <c r="G48" s="149" t="str">
        <f>G32</f>
        <v>Réassurance_(Hors BA)</v>
      </c>
      <c r="H48" s="141">
        <v>15985.609559610002</v>
      </c>
      <c r="I48" s="142">
        <v>16119.561959570001</v>
      </c>
      <c r="J48" s="142">
        <v>16741.487538730002</v>
      </c>
      <c r="K48" s="143">
        <v>17446.755529360798</v>
      </c>
      <c r="L48" s="141">
        <v>17504.634004519998</v>
      </c>
      <c r="M48" s="142">
        <v>17393.186859109999</v>
      </c>
      <c r="N48" s="142">
        <v>17793.41042004</v>
      </c>
      <c r="O48" s="143">
        <v>16769.040133250001</v>
      </c>
      <c r="P48" s="141">
        <v>16758.12643294</v>
      </c>
      <c r="Q48" s="142">
        <v>16677.61607185</v>
      </c>
      <c r="R48" s="142">
        <v>16735.693722519998</v>
      </c>
      <c r="S48" s="143">
        <v>17134.495166590001</v>
      </c>
      <c r="T48" s="141">
        <v>12730.692898179999</v>
      </c>
      <c r="U48" s="142">
        <v>12731.57014376</v>
      </c>
      <c r="V48" s="142">
        <v>13535.349357509998</v>
      </c>
      <c r="W48" s="143">
        <v>13853.74142676</v>
      </c>
      <c r="X48" s="141">
        <v>13502.507232326259</v>
      </c>
      <c r="Y48" s="142">
        <v>13565.087503415472</v>
      </c>
      <c r="Z48" s="142">
        <v>13904.768602015998</v>
      </c>
      <c r="AA48" s="143">
        <v>14098.028103653</v>
      </c>
      <c r="AB48" s="141">
        <v>14117.697112053002</v>
      </c>
      <c r="AC48" s="142">
        <v>14759.589625233</v>
      </c>
      <c r="AD48" s="142">
        <v>15276.842333823</v>
      </c>
      <c r="AE48" s="143">
        <v>15747.730030485998</v>
      </c>
      <c r="AF48" s="141">
        <v>15515.186645306001</v>
      </c>
      <c r="AG48" s="142">
        <v>37415.893716516002</v>
      </c>
      <c r="AH48" s="142">
        <v>41236.994161605995</v>
      </c>
      <c r="AI48" s="143">
        <v>39644.592990069992</v>
      </c>
      <c r="AJ48" s="141">
        <v>40059.968096000004</v>
      </c>
      <c r="AK48" s="142">
        <v>40247.554913890002</v>
      </c>
    </row>
    <row r="49" spans="5:37" ht="15" thickBot="1">
      <c r="E49" s="329"/>
      <c r="F49" s="330"/>
      <c r="G49" s="144" t="str">
        <f>G33</f>
        <v>Vie et mixte_(Hors BA)</v>
      </c>
      <c r="H49" s="145">
        <v>78205.522134867875</v>
      </c>
      <c r="I49" s="146">
        <v>78823.514737685153</v>
      </c>
      <c r="J49" s="146">
        <v>79753.939888830515</v>
      </c>
      <c r="K49" s="147">
        <v>81741.60758152559</v>
      </c>
      <c r="L49" s="145">
        <v>81845.111106314173</v>
      </c>
      <c r="M49" s="146">
        <v>79474.736678021902</v>
      </c>
      <c r="N49" s="146">
        <v>80435.713541780278</v>
      </c>
      <c r="O49" s="147">
        <v>79498.955905076451</v>
      </c>
      <c r="P49" s="145">
        <v>82174.45732348712</v>
      </c>
      <c r="Q49" s="146">
        <v>82251.676377634358</v>
      </c>
      <c r="R49" s="146">
        <v>80909.289505257781</v>
      </c>
      <c r="S49" s="147">
        <v>79957.541502933935</v>
      </c>
      <c r="T49" s="145">
        <v>82731.497190910784</v>
      </c>
      <c r="U49" s="146">
        <v>85984.001700771492</v>
      </c>
      <c r="V49" s="146">
        <v>87429.595027126605</v>
      </c>
      <c r="W49" s="147">
        <v>88404.902553345557</v>
      </c>
      <c r="X49" s="145">
        <v>88553.89241718204</v>
      </c>
      <c r="Y49" s="146">
        <v>94541.392399280987</v>
      </c>
      <c r="Z49" s="146">
        <v>93461.005271840404</v>
      </c>
      <c r="AA49" s="147">
        <v>96722.730072792358</v>
      </c>
      <c r="AB49" s="145">
        <v>48803.969913510686</v>
      </c>
      <c r="AC49" s="146">
        <v>50229.792639002211</v>
      </c>
      <c r="AD49" s="146">
        <v>50206.475577561403</v>
      </c>
      <c r="AE49" s="147">
        <v>49443.379148584987</v>
      </c>
      <c r="AF49" s="145">
        <v>47735.626811702365</v>
      </c>
      <c r="AG49" s="146">
        <v>45663.648669032387</v>
      </c>
      <c r="AH49" s="146">
        <v>46808.917885805589</v>
      </c>
      <c r="AI49" s="147">
        <v>44856.986701885144</v>
      </c>
      <c r="AJ49" s="145">
        <v>44326.318707182305</v>
      </c>
      <c r="AK49" s="146">
        <v>44546.422806657683</v>
      </c>
    </row>
  </sheetData>
  <mergeCells count="12">
    <mergeCell ref="AJ26:AK26"/>
    <mergeCell ref="E26:F33"/>
    <mergeCell ref="G26:G28"/>
    <mergeCell ref="H26:K26"/>
    <mergeCell ref="L26:O26"/>
    <mergeCell ref="P26:S26"/>
    <mergeCell ref="T26:W26"/>
    <mergeCell ref="E43:F49"/>
    <mergeCell ref="E35:F41"/>
    <mergeCell ref="X26:AA26"/>
    <mergeCell ref="AB26:AE26"/>
    <mergeCell ref="AF26:AI26"/>
  </mergeCells>
  <hyperlinks>
    <hyperlink ref="A1" location="Sommaire!A1" display="Retour au sommaire"/>
  </hyperlinks>
  <pageMargins left="0.7" right="0.7" top="0.75" bottom="0.75" header="0.3" footer="0.3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4"/>
  <dimension ref="A1:M31"/>
  <sheetViews>
    <sheetView workbookViewId="0">
      <selection activeCell="E27" sqref="E27:E31"/>
    </sheetView>
  </sheetViews>
  <sheetFormatPr baseColWidth="10" defaultColWidth="11.5546875" defaultRowHeight="14.4"/>
  <cols>
    <col min="1" max="16384" width="11.5546875" style="1"/>
  </cols>
  <sheetData>
    <row r="1" spans="1:6">
      <c r="A1" s="91" t="s">
        <v>117</v>
      </c>
    </row>
    <row r="5" spans="1:6">
      <c r="F5" s="49" t="s">
        <v>57</v>
      </c>
    </row>
    <row r="22" spans="5:13" ht="15" thickBot="1"/>
    <row r="23" spans="5:13">
      <c r="E23" s="325" t="s">
        <v>183</v>
      </c>
      <c r="F23" s="337"/>
      <c r="G23" s="326"/>
      <c r="H23" s="153">
        <f>H$28</f>
        <v>0.53578051449809205</v>
      </c>
      <c r="I23" s="154">
        <f t="shared" ref="I23:M23" si="0">I$28</f>
        <v>0.69191641138917204</v>
      </c>
      <c r="J23" s="154">
        <f t="shared" si="0"/>
        <v>0.53359765741891052</v>
      </c>
      <c r="K23" s="154">
        <f t="shared" si="0"/>
        <v>0.42411759800823723</v>
      </c>
      <c r="L23" s="154">
        <f t="shared" si="0"/>
        <v>0.51540994701811327</v>
      </c>
      <c r="M23" s="154">
        <f t="shared" si="0"/>
        <v>0.51936367899449043</v>
      </c>
    </row>
    <row r="24" spans="5:13" ht="15" thickBot="1">
      <c r="E24" s="329"/>
      <c r="F24" s="338"/>
      <c r="G24" s="330"/>
      <c r="H24" s="155">
        <f>ROUNDUP( MONTH( H25 ) /3, 0 )</f>
        <v>1</v>
      </c>
      <c r="I24" s="156">
        <f t="shared" ref="I24:M24" si="1">ROUNDUP( MONTH( I25 ) /3, 0 )</f>
        <v>2</v>
      </c>
      <c r="J24" s="156">
        <f t="shared" si="1"/>
        <v>3</v>
      </c>
      <c r="K24" s="156">
        <f t="shared" si="1"/>
        <v>4</v>
      </c>
      <c r="L24" s="156">
        <f t="shared" si="1"/>
        <v>1</v>
      </c>
      <c r="M24" s="156">
        <f t="shared" si="1"/>
        <v>2</v>
      </c>
    </row>
    <row r="25" spans="5:13" ht="15" thickBot="1">
      <c r="E25" s="157"/>
      <c r="F25" s="158"/>
      <c r="G25" s="159" t="s">
        <v>184</v>
      </c>
      <c r="H25" s="160">
        <v>44651</v>
      </c>
      <c r="I25" s="135">
        <v>44742</v>
      </c>
      <c r="J25" s="135">
        <v>44834</v>
      </c>
      <c r="K25" s="135">
        <v>44926</v>
      </c>
      <c r="L25" s="135">
        <v>45016</v>
      </c>
      <c r="M25" s="135">
        <v>45107</v>
      </c>
    </row>
    <row r="26" spans="5:13" ht="15" thickBot="1">
      <c r="E26" s="161"/>
      <c r="F26" s="162" t="s">
        <v>196</v>
      </c>
      <c r="G26" s="162" t="s">
        <v>196</v>
      </c>
      <c r="H26" s="163">
        <v>2.3085780924718406</v>
      </c>
      <c r="I26" s="164">
        <v>2.3217795254699296</v>
      </c>
      <c r="J26" s="164">
        <v>2.2063923601043798</v>
      </c>
      <c r="K26" s="165">
        <v>2.1636529403571827</v>
      </c>
      <c r="L26" s="164">
        <v>2.2389933918256939</v>
      </c>
      <c r="M26" s="164">
        <v>2.2422035835497263</v>
      </c>
    </row>
    <row r="27" spans="5:13">
      <c r="E27" s="166"/>
      <c r="F27" s="167" t="s">
        <v>197</v>
      </c>
      <c r="G27" s="168" t="s">
        <v>198</v>
      </c>
      <c r="H27" s="169">
        <v>1.4019725577542945</v>
      </c>
      <c r="I27" s="124">
        <v>1.3170994509629375</v>
      </c>
      <c r="J27" s="124">
        <v>1.3032856780446489</v>
      </c>
      <c r="K27" s="125">
        <v>1.4076321337103583</v>
      </c>
      <c r="L27" s="169">
        <v>1.4301494035836886</v>
      </c>
      <c r="M27" s="124">
        <v>1.4260188598091654</v>
      </c>
    </row>
    <row r="28" spans="5:13">
      <c r="E28" s="166"/>
      <c r="F28" s="167" t="s">
        <v>199</v>
      </c>
      <c r="G28" s="168" t="s">
        <v>200</v>
      </c>
      <c r="H28" s="169">
        <v>0.53578051449809205</v>
      </c>
      <c r="I28" s="124">
        <v>0.69191641138917204</v>
      </c>
      <c r="J28" s="124">
        <v>0.53359765741891052</v>
      </c>
      <c r="K28" s="125">
        <v>0.42411759800823723</v>
      </c>
      <c r="L28" s="169">
        <v>0.51540994701811327</v>
      </c>
      <c r="M28" s="124">
        <v>0.51936367899449043</v>
      </c>
    </row>
    <row r="29" spans="5:13">
      <c r="E29" s="166"/>
      <c r="F29" s="167" t="s">
        <v>201</v>
      </c>
      <c r="G29" s="168" t="s">
        <v>202</v>
      </c>
      <c r="H29" s="169">
        <v>0.56974311681933587</v>
      </c>
      <c r="I29" s="124">
        <v>0.43008311535492449</v>
      </c>
      <c r="J29" s="124">
        <v>0.55665626078620889</v>
      </c>
      <c r="K29" s="125">
        <v>0.51670396775417315</v>
      </c>
      <c r="L29" s="169">
        <v>0.45295898696569048</v>
      </c>
      <c r="M29" s="124">
        <v>0.48544714728700056</v>
      </c>
    </row>
    <row r="30" spans="5:13">
      <c r="E30" s="166"/>
      <c r="F30" s="167" t="s">
        <v>203</v>
      </c>
      <c r="G30" s="168" t="s">
        <v>204</v>
      </c>
      <c r="H30" s="169">
        <v>0.74396932413377659</v>
      </c>
      <c r="I30" s="124">
        <v>0.80595411094599001</v>
      </c>
      <c r="J30" s="124">
        <v>0.61687176138851285</v>
      </c>
      <c r="K30" s="125">
        <v>0.50208920543494662</v>
      </c>
      <c r="L30" s="169">
        <v>0.46555015746523853</v>
      </c>
      <c r="M30" s="124">
        <v>0.4179578809495319</v>
      </c>
    </row>
    <row r="31" spans="5:13" ht="15" thickBot="1">
      <c r="E31" s="170"/>
      <c r="F31" s="171" t="s">
        <v>205</v>
      </c>
      <c r="G31" s="171" t="s">
        <v>206</v>
      </c>
      <c r="H31" s="130">
        <v>1.1361170231950775</v>
      </c>
      <c r="I31" s="128">
        <v>1.2126162386043173</v>
      </c>
      <c r="J31" s="128">
        <v>0.95660385824979466</v>
      </c>
      <c r="K31" s="129">
        <v>1.0238071803116617</v>
      </c>
      <c r="L31" s="130">
        <v>0.98089083943277533</v>
      </c>
      <c r="M31" s="128">
        <v>0.94578476622909191</v>
      </c>
    </row>
  </sheetData>
  <mergeCells count="1">
    <mergeCell ref="E23:G24"/>
  </mergeCells>
  <hyperlinks>
    <hyperlink ref="A1" location="Sommaire!A1" display="Retour au sommaire"/>
  </hyperlinks>
  <pageMargins left="0.7" right="0.7" top="0.75" bottom="0.75" header="0.3" footer="0.3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5"/>
  <dimension ref="A1:N32"/>
  <sheetViews>
    <sheetView workbookViewId="0"/>
  </sheetViews>
  <sheetFormatPr baseColWidth="10" defaultColWidth="11.5546875" defaultRowHeight="14.4"/>
  <cols>
    <col min="1" max="6" width="11.5546875" style="1"/>
    <col min="7" max="7" width="12.6640625" style="1" bestFit="1" customWidth="1"/>
    <col min="8" max="8" width="12.109375" style="1" bestFit="1" customWidth="1"/>
    <col min="9" max="16384" width="11.5546875" style="1"/>
  </cols>
  <sheetData>
    <row r="1" spans="1:6">
      <c r="A1" s="91" t="s">
        <v>117</v>
      </c>
    </row>
    <row r="5" spans="1:6">
      <c r="F5" s="49" t="s">
        <v>58</v>
      </c>
    </row>
    <row r="24" spans="6:14">
      <c r="F24" s="339" t="s">
        <v>183</v>
      </c>
      <c r="G24" s="339"/>
      <c r="H24" s="339"/>
      <c r="I24" s="340">
        <v>2022</v>
      </c>
      <c r="J24" s="340"/>
      <c r="K24" s="340"/>
      <c r="L24" s="340"/>
      <c r="M24" s="340">
        <v>2023</v>
      </c>
      <c r="N24" s="340"/>
    </row>
    <row r="25" spans="6:14">
      <c r="F25" s="339"/>
      <c r="G25" s="339"/>
      <c r="H25" s="339"/>
      <c r="I25" s="278">
        <f>ROUNDUP( MONTH( I26 ) /3, 0 )</f>
        <v>1</v>
      </c>
      <c r="J25" s="278">
        <f t="shared" ref="J25:N25" si="0">ROUNDUP( MONTH( J26 ) /3, 0 )</f>
        <v>2</v>
      </c>
      <c r="K25" s="278">
        <f t="shared" si="0"/>
        <v>3</v>
      </c>
      <c r="L25" s="278">
        <f t="shared" si="0"/>
        <v>4</v>
      </c>
      <c r="M25" s="278">
        <f t="shared" si="0"/>
        <v>1</v>
      </c>
      <c r="N25" s="278">
        <f t="shared" si="0"/>
        <v>2</v>
      </c>
    </row>
    <row r="26" spans="6:14">
      <c r="F26" s="276"/>
      <c r="G26" s="279"/>
      <c r="H26" s="276" t="s">
        <v>184</v>
      </c>
      <c r="I26" s="269">
        <v>44651</v>
      </c>
      <c r="J26" s="269">
        <v>44742</v>
      </c>
      <c r="K26" s="269">
        <v>44834</v>
      </c>
      <c r="L26" s="269">
        <v>44926</v>
      </c>
      <c r="M26" s="269">
        <v>45016</v>
      </c>
      <c r="N26" s="269">
        <v>45107</v>
      </c>
    </row>
    <row r="27" spans="6:14">
      <c r="F27" s="276"/>
      <c r="G27" s="279" t="s">
        <v>207</v>
      </c>
      <c r="H27" s="280" t="s">
        <v>196</v>
      </c>
      <c r="I27" s="271">
        <v>2.8532731078625413</v>
      </c>
      <c r="J27" s="271">
        <v>2.8978572021834612</v>
      </c>
      <c r="K27" s="271">
        <v>2.9420876407123591</v>
      </c>
      <c r="L27" s="271">
        <v>2.904226715489679</v>
      </c>
      <c r="M27" s="271">
        <v>2.900338049257285</v>
      </c>
      <c r="N27" s="271">
        <v>2.8892091618104985</v>
      </c>
    </row>
    <row r="28" spans="6:14">
      <c r="F28" s="277"/>
      <c r="G28" s="281" t="s">
        <v>197</v>
      </c>
      <c r="H28" s="281" t="s">
        <v>198</v>
      </c>
      <c r="I28" s="271">
        <v>1.2325032959495164</v>
      </c>
      <c r="J28" s="271">
        <v>1.3524436218767719</v>
      </c>
      <c r="K28" s="271">
        <v>1.1919741042924086</v>
      </c>
      <c r="L28" s="271">
        <v>1.3137774103306861</v>
      </c>
      <c r="M28" s="271">
        <v>1.2871494720777859</v>
      </c>
      <c r="N28" s="271">
        <v>1.3069715219694173</v>
      </c>
    </row>
    <row r="29" spans="6:14">
      <c r="F29" s="277"/>
      <c r="G29" s="281" t="s">
        <v>199</v>
      </c>
      <c r="H29" s="281" t="s">
        <v>200</v>
      </c>
      <c r="I29" s="271">
        <v>0.61621778648273495</v>
      </c>
      <c r="J29" s="271">
        <v>0.3683090524327286</v>
      </c>
      <c r="K29" s="271">
        <v>0.51761357592798873</v>
      </c>
      <c r="L29" s="271">
        <v>0.42338713250634785</v>
      </c>
      <c r="M29" s="271">
        <v>0.47974423234263242</v>
      </c>
      <c r="N29" s="271">
        <v>0.36969184966528967</v>
      </c>
    </row>
    <row r="30" spans="6:14">
      <c r="F30" s="277"/>
      <c r="G30" s="281" t="s">
        <v>201</v>
      </c>
      <c r="H30" s="281" t="s">
        <v>202</v>
      </c>
      <c r="I30" s="271">
        <v>0.76471326929340688</v>
      </c>
      <c r="J30" s="271">
        <v>0.7952897816891531</v>
      </c>
      <c r="K30" s="271">
        <v>1.0993211440988135</v>
      </c>
      <c r="L30" s="271">
        <v>1.1448754899091029</v>
      </c>
      <c r="M30" s="271">
        <v>1.0690637926274154</v>
      </c>
      <c r="N30" s="271">
        <v>1.2113339361545217</v>
      </c>
    </row>
    <row r="31" spans="6:14">
      <c r="F31" s="277"/>
      <c r="G31" s="281" t="s">
        <v>203</v>
      </c>
      <c r="H31" s="281" t="s">
        <v>204</v>
      </c>
      <c r="I31" s="271">
        <v>0.73925639140917632</v>
      </c>
      <c r="J31" s="271">
        <v>0.82536262704548857</v>
      </c>
      <c r="K31" s="271">
        <v>0.72987127720440226</v>
      </c>
      <c r="L31" s="271">
        <v>0.50763943551911783</v>
      </c>
      <c r="M31" s="271">
        <v>0.72832473176924362</v>
      </c>
      <c r="N31" s="271">
        <v>0.45383334322238156</v>
      </c>
    </row>
    <row r="32" spans="6:14">
      <c r="F32" s="277"/>
      <c r="G32" s="281" t="s">
        <v>205</v>
      </c>
      <c r="H32" s="281" t="s">
        <v>206</v>
      </c>
      <c r="I32" s="271">
        <v>1.4664916938319577</v>
      </c>
      <c r="J32" s="271">
        <v>1.5066437693854269</v>
      </c>
      <c r="K32" s="271">
        <v>1.4106328329382225</v>
      </c>
      <c r="L32" s="271">
        <v>1.5652408405883294</v>
      </c>
      <c r="M32" s="271">
        <v>1.2652129141460331</v>
      </c>
      <c r="N32" s="271">
        <v>1.4933531296896478</v>
      </c>
    </row>
  </sheetData>
  <mergeCells count="3">
    <mergeCell ref="F24:H25"/>
    <mergeCell ref="I24:L24"/>
    <mergeCell ref="M24:N24"/>
  </mergeCells>
  <hyperlinks>
    <hyperlink ref="A1" location="Sommaire!A1" display="Retour au sommaire"/>
  </hyperlinks>
  <pageMargins left="0.7" right="0.7" top="0.75" bottom="0.75" header="0.3" footer="0.3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6"/>
  <dimension ref="A1:Q52"/>
  <sheetViews>
    <sheetView topLeftCell="A17" workbookViewId="0">
      <selection activeCell="H43" sqref="H43:Q44"/>
    </sheetView>
  </sheetViews>
  <sheetFormatPr baseColWidth="10" defaultColWidth="11.5546875" defaultRowHeight="14.4"/>
  <cols>
    <col min="1" max="4" width="11.5546875" style="1"/>
    <col min="5" max="5" width="26.6640625" style="1" bestFit="1" customWidth="1"/>
    <col min="6" max="6" width="11.5546875" style="1"/>
    <col min="7" max="7" width="22.6640625" style="1" bestFit="1" customWidth="1"/>
    <col min="8" max="16384" width="11.5546875" style="1"/>
  </cols>
  <sheetData>
    <row r="1" spans="1:6">
      <c r="A1" s="91" t="s">
        <v>117</v>
      </c>
    </row>
    <row r="5" spans="1:6">
      <c r="F5" s="49" t="s">
        <v>59</v>
      </c>
    </row>
    <row r="25" spans="5:17">
      <c r="E25" s="339" t="s">
        <v>183</v>
      </c>
      <c r="F25" s="339"/>
      <c r="G25" s="339" t="s">
        <v>184</v>
      </c>
      <c r="H25" s="347">
        <v>2021</v>
      </c>
      <c r="I25" s="347"/>
      <c r="J25" s="347"/>
      <c r="K25" s="347"/>
      <c r="L25" s="347">
        <v>2022</v>
      </c>
      <c r="M25" s="347"/>
      <c r="N25" s="347"/>
      <c r="O25" s="347"/>
      <c r="P25" s="347">
        <v>2023</v>
      </c>
      <c r="Q25" s="347"/>
    </row>
    <row r="26" spans="5:17">
      <c r="E26" s="339"/>
      <c r="F26" s="339"/>
      <c r="G26" s="339"/>
      <c r="H26" s="268">
        <v>1</v>
      </c>
      <c r="I26" s="268">
        <v>2</v>
      </c>
      <c r="J26" s="268">
        <v>3</v>
      </c>
      <c r="K26" s="268">
        <v>4</v>
      </c>
      <c r="L26" s="268">
        <v>1</v>
      </c>
      <c r="M26" s="268">
        <v>2</v>
      </c>
      <c r="N26" s="268">
        <v>3</v>
      </c>
      <c r="O26" s="268">
        <v>4</v>
      </c>
      <c r="P26" s="268">
        <v>1</v>
      </c>
      <c r="Q26" s="268">
        <v>2</v>
      </c>
    </row>
    <row r="27" spans="5:17">
      <c r="E27" s="339"/>
      <c r="F27" s="339"/>
      <c r="G27" s="339"/>
      <c r="H27" s="269">
        <v>44286</v>
      </c>
      <c r="I27" s="269">
        <v>44377</v>
      </c>
      <c r="J27" s="269">
        <v>44469</v>
      </c>
      <c r="K27" s="269">
        <v>44561</v>
      </c>
      <c r="L27" s="269">
        <v>44651</v>
      </c>
      <c r="M27" s="269">
        <v>44742</v>
      </c>
      <c r="N27" s="269">
        <v>44834</v>
      </c>
      <c r="O27" s="269">
        <v>44926</v>
      </c>
      <c r="P27" s="269">
        <v>45016</v>
      </c>
      <c r="Q27" s="269">
        <v>45107</v>
      </c>
    </row>
    <row r="28" spans="5:17">
      <c r="E28" s="339"/>
      <c r="F28" s="339"/>
      <c r="G28" s="270" t="s">
        <v>185</v>
      </c>
      <c r="H28" s="271">
        <v>2.5195037460539824</v>
      </c>
      <c r="I28" s="271">
        <v>2.5144259644200186</v>
      </c>
      <c r="J28" s="271">
        <v>2.5154516184133913</v>
      </c>
      <c r="K28" s="271">
        <v>2.5296296207696534</v>
      </c>
      <c r="L28" s="271">
        <v>2.6262067600589436</v>
      </c>
      <c r="M28" s="271">
        <v>2.6063173957272903</v>
      </c>
      <c r="N28" s="271">
        <v>2.4904520729549482</v>
      </c>
      <c r="O28" s="271">
        <v>2.4654102612454869</v>
      </c>
      <c r="P28" s="271">
        <v>2.5227214674772838</v>
      </c>
      <c r="Q28" s="271">
        <v>2.5513326238599898</v>
      </c>
    </row>
    <row r="29" spans="5:17">
      <c r="E29" s="339"/>
      <c r="F29" s="339"/>
      <c r="G29" s="270" t="s">
        <v>186</v>
      </c>
      <c r="H29" s="271">
        <v>2.4025909549863802</v>
      </c>
      <c r="I29" s="271">
        <v>2.4311394577497696</v>
      </c>
      <c r="J29" s="271">
        <v>2.4507424697470119</v>
      </c>
      <c r="K29" s="271">
        <v>2.4488877492423997</v>
      </c>
      <c r="L29" s="271">
        <v>2.6563623580556825</v>
      </c>
      <c r="M29" s="271">
        <v>2.5432384673166037</v>
      </c>
      <c r="N29" s="271">
        <v>2.4210168977072182</v>
      </c>
      <c r="O29" s="271">
        <v>2.3579830735271554</v>
      </c>
      <c r="P29" s="271">
        <v>2.4787636827678692</v>
      </c>
      <c r="Q29" s="271">
        <v>2.5100456493248817</v>
      </c>
    </row>
    <row r="30" spans="5:17">
      <c r="E30" s="339"/>
      <c r="F30" s="339"/>
      <c r="G30" s="270" t="s">
        <v>208</v>
      </c>
      <c r="H30" s="271">
        <v>2.8183368011502856</v>
      </c>
      <c r="I30" s="271">
        <v>2.836533715530416</v>
      </c>
      <c r="J30" s="271">
        <v>2.831887634892813</v>
      </c>
      <c r="K30" s="271">
        <v>2.8029104126415887</v>
      </c>
      <c r="L30" s="271">
        <v>2.8532731078625413</v>
      </c>
      <c r="M30" s="271">
        <v>2.8978572021834612</v>
      </c>
      <c r="N30" s="271">
        <v>2.9420876407123595</v>
      </c>
      <c r="O30" s="271">
        <v>2.904226715489679</v>
      </c>
      <c r="P30" s="271">
        <v>2.900338049257285</v>
      </c>
      <c r="Q30" s="271">
        <v>2.8892091618104985</v>
      </c>
    </row>
    <row r="31" spans="5:17">
      <c r="E31" s="339"/>
      <c r="F31" s="339"/>
      <c r="G31" s="270" t="s">
        <v>188</v>
      </c>
      <c r="H31" s="271">
        <v>3.0109134012192014</v>
      </c>
      <c r="I31" s="271">
        <v>2.9380335037211736</v>
      </c>
      <c r="J31" s="271">
        <v>2.848155338473831</v>
      </c>
      <c r="K31" s="271">
        <v>2.8237275805256279</v>
      </c>
      <c r="L31" s="271">
        <v>2.8638855529274649</v>
      </c>
      <c r="M31" s="271">
        <v>2.7196113130491626</v>
      </c>
      <c r="N31" s="271">
        <v>2.4498679961145724</v>
      </c>
      <c r="O31" s="271">
        <v>2.4877232604265633</v>
      </c>
      <c r="P31" s="271">
        <v>2.4918837619467182</v>
      </c>
      <c r="Q31" s="271">
        <v>2.5848775096239716</v>
      </c>
    </row>
    <row r="32" spans="5:17">
      <c r="E32" s="339"/>
      <c r="F32" s="339"/>
      <c r="G32" s="270" t="s">
        <v>189</v>
      </c>
      <c r="H32" s="271">
        <v>2.2659484543723383</v>
      </c>
      <c r="I32" s="271">
        <v>2.2232941335933876</v>
      </c>
      <c r="J32" s="271">
        <v>2.2220391848039425</v>
      </c>
      <c r="K32" s="271">
        <v>2.2878191946431965</v>
      </c>
      <c r="L32" s="271">
        <v>2.3085780924718402</v>
      </c>
      <c r="M32" s="271">
        <v>2.3217795254699292</v>
      </c>
      <c r="N32" s="271">
        <v>2.2063923601043798</v>
      </c>
      <c r="O32" s="271">
        <v>2.1636529403571831</v>
      </c>
      <c r="P32" s="271">
        <v>2.2389933918256943</v>
      </c>
      <c r="Q32" s="271">
        <v>2.2422035835497263</v>
      </c>
    </row>
    <row r="33" spans="5:17">
      <c r="E33" s="150"/>
      <c r="F33" s="150"/>
      <c r="G33" s="151"/>
      <c r="H33" s="267"/>
      <c r="I33" s="267"/>
      <c r="J33" s="267"/>
      <c r="K33" s="267"/>
      <c r="L33" s="267"/>
      <c r="M33" s="267"/>
      <c r="N33" s="267"/>
      <c r="O33" s="267"/>
      <c r="P33" s="267"/>
      <c r="Q33" s="267"/>
    </row>
    <row r="34" spans="5:17">
      <c r="E34" s="150"/>
      <c r="F34" s="150"/>
      <c r="G34" s="151"/>
      <c r="H34" s="267"/>
      <c r="I34" s="267"/>
      <c r="J34" s="267"/>
      <c r="K34" s="267"/>
      <c r="L34" s="267"/>
      <c r="M34" s="267"/>
      <c r="N34" s="267"/>
      <c r="O34" s="267"/>
      <c r="P34" s="267"/>
      <c r="Q34" s="267"/>
    </row>
    <row r="35" spans="5:17">
      <c r="H35" s="347">
        <v>2021</v>
      </c>
      <c r="I35" s="347"/>
      <c r="J35" s="347"/>
      <c r="K35" s="347"/>
      <c r="L35" s="347">
        <v>2022</v>
      </c>
      <c r="M35" s="347"/>
      <c r="N35" s="347"/>
      <c r="O35" s="347"/>
      <c r="P35" s="347">
        <v>2023</v>
      </c>
      <c r="Q35" s="347"/>
    </row>
    <row r="36" spans="5:17">
      <c r="E36" s="341" t="s">
        <v>190</v>
      </c>
      <c r="F36" s="342"/>
      <c r="G36" s="187"/>
      <c r="H36" s="268">
        <v>1</v>
      </c>
      <c r="I36" s="268">
        <v>2</v>
      </c>
      <c r="J36" s="268">
        <v>3</v>
      </c>
      <c r="K36" s="268">
        <v>4</v>
      </c>
      <c r="L36" s="268">
        <v>1</v>
      </c>
      <c r="M36" s="268">
        <v>2</v>
      </c>
      <c r="N36" s="268">
        <v>3</v>
      </c>
      <c r="O36" s="268">
        <v>4</v>
      </c>
      <c r="P36" s="268">
        <v>1</v>
      </c>
      <c r="Q36" s="268">
        <v>2</v>
      </c>
    </row>
    <row r="37" spans="5:17">
      <c r="E37" s="343"/>
      <c r="F37" s="344"/>
      <c r="G37" s="187" t="s">
        <v>184</v>
      </c>
      <c r="H37" s="269" t="s">
        <v>194</v>
      </c>
      <c r="I37" s="269" t="s">
        <v>132</v>
      </c>
      <c r="J37" s="269" t="s">
        <v>133</v>
      </c>
      <c r="K37" s="269" t="s">
        <v>134</v>
      </c>
      <c r="L37" s="269" t="s">
        <v>135</v>
      </c>
      <c r="M37" s="269" t="s">
        <v>136</v>
      </c>
      <c r="N37" s="269" t="s">
        <v>137</v>
      </c>
      <c r="O37" s="269" t="s">
        <v>138</v>
      </c>
      <c r="P37" s="269" t="s">
        <v>139</v>
      </c>
      <c r="Q37" s="269" t="s">
        <v>140</v>
      </c>
    </row>
    <row r="38" spans="5:17">
      <c r="E38" s="343"/>
      <c r="F38" s="344"/>
      <c r="G38" s="270" t="str">
        <f>G28</f>
        <v>Ensemble des organismes</v>
      </c>
      <c r="H38" s="272">
        <v>403.2945510245238</v>
      </c>
      <c r="I38" s="272">
        <v>411.20269232256408</v>
      </c>
      <c r="J38" s="272">
        <v>416.34678620469651</v>
      </c>
      <c r="K38" s="272">
        <v>424.021282430383</v>
      </c>
      <c r="L38" s="272">
        <v>421.00492678925156</v>
      </c>
      <c r="M38" s="272">
        <v>464.93214074895042</v>
      </c>
      <c r="N38" s="272">
        <v>455.17741302923923</v>
      </c>
      <c r="O38" s="272">
        <v>438.51098707649209</v>
      </c>
      <c r="P38" s="272">
        <v>451.15653929393613</v>
      </c>
      <c r="Q38" s="272">
        <v>457.69870335712352</v>
      </c>
    </row>
    <row r="39" spans="5:17">
      <c r="E39" s="343"/>
      <c r="F39" s="344"/>
      <c r="G39" s="270" t="s">
        <v>186</v>
      </c>
      <c r="H39" s="272">
        <v>136.34898965068999</v>
      </c>
      <c r="I39" s="272">
        <v>140.16049305742001</v>
      </c>
      <c r="J39" s="272">
        <v>141.49295341411002</v>
      </c>
      <c r="K39" s="272">
        <v>142.96586489556</v>
      </c>
      <c r="L39" s="272">
        <v>142.51172977258</v>
      </c>
      <c r="M39" s="272">
        <v>136.49112015471002</v>
      </c>
      <c r="N39" s="272">
        <v>129.21279860545872</v>
      </c>
      <c r="O39" s="272">
        <v>122.24190491153999</v>
      </c>
      <c r="P39" s="272">
        <v>128.49823641398052</v>
      </c>
      <c r="Q39" s="272">
        <v>129.37570541613002</v>
      </c>
    </row>
    <row r="40" spans="5:17">
      <c r="E40" s="343"/>
      <c r="F40" s="344"/>
      <c r="G40" s="270" t="s">
        <v>209</v>
      </c>
      <c r="H40" s="272">
        <v>113.85111775204615</v>
      </c>
      <c r="I40" s="272">
        <v>116.00242713912813</v>
      </c>
      <c r="J40" s="272">
        <v>119.78225667824188</v>
      </c>
      <c r="K40" s="272">
        <v>123.47060605291408</v>
      </c>
      <c r="L40" s="272">
        <v>123.85805584429906</v>
      </c>
      <c r="M40" s="272">
        <v>120.66340821694681</v>
      </c>
      <c r="N40" s="272">
        <v>121.6605833633038</v>
      </c>
      <c r="O40" s="272">
        <v>120.58935486031429</v>
      </c>
      <c r="P40" s="272">
        <v>123.58718420808883</v>
      </c>
      <c r="Q40" s="272">
        <v>124.40584957531438</v>
      </c>
    </row>
    <row r="41" spans="5:17">
      <c r="E41" s="343"/>
      <c r="F41" s="344"/>
      <c r="G41" s="270" t="s">
        <v>188</v>
      </c>
      <c r="H41" s="272">
        <v>42.507163429034001</v>
      </c>
      <c r="I41" s="272">
        <v>43.364168820109995</v>
      </c>
      <c r="J41" s="272">
        <v>43.510820048100996</v>
      </c>
      <c r="K41" s="272">
        <v>44.467299617755003</v>
      </c>
      <c r="L41" s="272">
        <v>44.433718884464994</v>
      </c>
      <c r="M41" s="272">
        <v>101.75668783928199</v>
      </c>
      <c r="N41" s="272">
        <v>101.025192252482</v>
      </c>
      <c r="O41" s="272">
        <v>98.624776131540997</v>
      </c>
      <c r="P41" s="272">
        <v>99.824784002526002</v>
      </c>
      <c r="Q41" s="272">
        <v>104.03499951427001</v>
      </c>
    </row>
    <row r="42" spans="5:17">
      <c r="E42" s="345"/>
      <c r="F42" s="346"/>
      <c r="G42" s="270" t="s">
        <v>189</v>
      </c>
      <c r="H42" s="272">
        <v>110.58728019275362</v>
      </c>
      <c r="I42" s="272">
        <v>111.67560330590594</v>
      </c>
      <c r="J42" s="272">
        <v>111.56075606424359</v>
      </c>
      <c r="K42" s="272">
        <v>113.11751186415391</v>
      </c>
      <c r="L42" s="272">
        <v>110.20142228790749</v>
      </c>
      <c r="M42" s="272">
        <v>106.02092453801158</v>
      </c>
      <c r="N42" s="272">
        <v>103.27883880799472</v>
      </c>
      <c r="O42" s="272">
        <v>97.054951173096839</v>
      </c>
      <c r="P42" s="272">
        <v>99.246334669340825</v>
      </c>
      <c r="Q42" s="272">
        <v>99.882148851409113</v>
      </c>
    </row>
    <row r="43" spans="5:17">
      <c r="E43" s="150"/>
      <c r="F43" s="274"/>
      <c r="G43" s="273"/>
      <c r="H43" s="275"/>
      <c r="I43" s="275"/>
      <c r="J43" s="275"/>
      <c r="K43" s="275"/>
      <c r="L43" s="275"/>
      <c r="M43" s="275"/>
      <c r="N43" s="275"/>
      <c r="O43" s="275"/>
      <c r="P43" s="275"/>
      <c r="Q43" s="275"/>
    </row>
    <row r="44" spans="5:17">
      <c r="E44" s="150"/>
      <c r="F44" s="274"/>
      <c r="G44" s="273"/>
      <c r="H44" s="275"/>
      <c r="I44" s="275"/>
      <c r="J44" s="275"/>
      <c r="K44" s="275"/>
      <c r="L44" s="275"/>
      <c r="M44" s="275"/>
      <c r="N44" s="275"/>
      <c r="O44" s="275"/>
      <c r="P44" s="275"/>
      <c r="Q44" s="275"/>
    </row>
    <row r="45" spans="5:17">
      <c r="H45" s="347">
        <v>2021</v>
      </c>
      <c r="I45" s="347"/>
      <c r="J45" s="347"/>
      <c r="K45" s="347"/>
      <c r="L45" s="347">
        <v>2022</v>
      </c>
      <c r="M45" s="347"/>
      <c r="N45" s="347"/>
      <c r="O45" s="347"/>
      <c r="P45" s="347">
        <v>2023</v>
      </c>
      <c r="Q45" s="347"/>
    </row>
    <row r="46" spans="5:17">
      <c r="E46" s="341" t="s">
        <v>195</v>
      </c>
      <c r="F46" s="342"/>
      <c r="G46" s="187"/>
      <c r="H46" s="268">
        <v>1</v>
      </c>
      <c r="I46" s="268">
        <v>2</v>
      </c>
      <c r="J46" s="268">
        <v>3</v>
      </c>
      <c r="K46" s="268">
        <v>4</v>
      </c>
      <c r="L46" s="268">
        <v>1</v>
      </c>
      <c r="M46" s="268">
        <v>2</v>
      </c>
      <c r="N46" s="268">
        <v>3</v>
      </c>
      <c r="O46" s="268">
        <v>4</v>
      </c>
      <c r="P46" s="268">
        <v>1</v>
      </c>
      <c r="Q46" s="268">
        <v>2</v>
      </c>
    </row>
    <row r="47" spans="5:17">
      <c r="E47" s="343"/>
      <c r="F47" s="344"/>
      <c r="G47" s="187" t="s">
        <v>184</v>
      </c>
      <c r="H47" s="269">
        <v>44286</v>
      </c>
      <c r="I47" s="269">
        <v>44377</v>
      </c>
      <c r="J47" s="269">
        <v>44469</v>
      </c>
      <c r="K47" s="269">
        <v>44561</v>
      </c>
      <c r="L47" s="269">
        <v>44651</v>
      </c>
      <c r="M47" s="269">
        <v>44742</v>
      </c>
      <c r="N47" s="269">
        <v>44834</v>
      </c>
      <c r="O47" s="269">
        <v>44926</v>
      </c>
      <c r="P47" s="269">
        <v>45016</v>
      </c>
      <c r="Q47" s="269">
        <v>45107</v>
      </c>
    </row>
    <row r="48" spans="5:17">
      <c r="E48" s="343"/>
      <c r="F48" s="344"/>
      <c r="G48" s="270" t="str">
        <f>G28</f>
        <v>Ensemble des organismes</v>
      </c>
      <c r="H48" s="272">
        <v>160.06904203105833</v>
      </c>
      <c r="I48" s="272">
        <v>163.53740302606712</v>
      </c>
      <c r="J48" s="272">
        <v>165.51572018201057</v>
      </c>
      <c r="K48" s="272">
        <v>167.62188383189957</v>
      </c>
      <c r="L48" s="272">
        <v>160.30913224052563</v>
      </c>
      <c r="M48" s="272">
        <v>178.38661611634279</v>
      </c>
      <c r="N48" s="272">
        <v>182.76899120936156</v>
      </c>
      <c r="O48" s="272">
        <v>177.8653208228975</v>
      </c>
      <c r="P48" s="272">
        <v>178.8372379234921</v>
      </c>
      <c r="Q48" s="272">
        <v>179.39593570698634</v>
      </c>
    </row>
    <row r="49" spans="5:17">
      <c r="E49" s="343"/>
      <c r="F49" s="344"/>
      <c r="G49" s="270" t="s">
        <v>186</v>
      </c>
      <c r="H49" s="272">
        <v>56.75081285381053</v>
      </c>
      <c r="I49" s="272">
        <v>57.652181412558996</v>
      </c>
      <c r="J49" s="272">
        <v>57.734729438428602</v>
      </c>
      <c r="K49" s="272">
        <v>58.37991755228007</v>
      </c>
      <c r="L49" s="272">
        <v>53.649205403170633</v>
      </c>
      <c r="M49" s="272">
        <v>53.668235168966739</v>
      </c>
      <c r="N49" s="272">
        <v>53.371291513011514</v>
      </c>
      <c r="O49" s="272">
        <v>51.841722819785204</v>
      </c>
      <c r="P49" s="272">
        <v>51.839647848356066</v>
      </c>
      <c r="Q49" s="272">
        <v>51.54316832880221</v>
      </c>
    </row>
    <row r="50" spans="5:17">
      <c r="E50" s="343"/>
      <c r="F50" s="344"/>
      <c r="G50" s="270" t="s">
        <v>209</v>
      </c>
      <c r="H50" s="272">
        <v>40.39656215168413</v>
      </c>
      <c r="I50" s="272">
        <v>40.895839349272926</v>
      </c>
      <c r="J50" s="272">
        <v>42.297672832197541</v>
      </c>
      <c r="K50" s="272">
        <v>44.050857100548512</v>
      </c>
      <c r="L50" s="272">
        <v>43.409113380346632</v>
      </c>
      <c r="M50" s="272">
        <v>41.63883856182769</v>
      </c>
      <c r="N50" s="272">
        <v>41.351787648938448</v>
      </c>
      <c r="O50" s="272">
        <v>41.522018311157169</v>
      </c>
      <c r="P50" s="272">
        <v>42.611303271953723</v>
      </c>
      <c r="Q50" s="272">
        <v>43.058789657636453</v>
      </c>
    </row>
    <row r="51" spans="5:17">
      <c r="E51" s="343"/>
      <c r="F51" s="344"/>
      <c r="G51" s="270" t="s">
        <v>188</v>
      </c>
      <c r="H51" s="272">
        <v>14.117697112053001</v>
      </c>
      <c r="I51" s="272">
        <v>14.759589625233</v>
      </c>
      <c r="J51" s="272">
        <v>15.276842333823</v>
      </c>
      <c r="K51" s="272">
        <v>15.747730030485998</v>
      </c>
      <c r="L51" s="272">
        <v>15.515186645306001</v>
      </c>
      <c r="M51" s="272">
        <v>37.415893716516003</v>
      </c>
      <c r="N51" s="272">
        <v>41.236994161605992</v>
      </c>
      <c r="O51" s="272">
        <v>39.644592990069995</v>
      </c>
      <c r="P51" s="272">
        <v>40.059968096000006</v>
      </c>
      <c r="Q51" s="272">
        <v>40.247554913889999</v>
      </c>
    </row>
    <row r="52" spans="5:17">
      <c r="E52" s="345"/>
      <c r="F52" s="346"/>
      <c r="G52" s="270" t="s">
        <v>189</v>
      </c>
      <c r="H52" s="272">
        <v>48.803969913510684</v>
      </c>
      <c r="I52" s="272">
        <v>50.229792639002213</v>
      </c>
      <c r="J52" s="272">
        <v>50.206475577561406</v>
      </c>
      <c r="K52" s="272">
        <v>49.443379148584988</v>
      </c>
      <c r="L52" s="272">
        <v>47.735626811702367</v>
      </c>
      <c r="M52" s="272">
        <v>45.663648669032391</v>
      </c>
      <c r="N52" s="272">
        <v>46.808917885805592</v>
      </c>
      <c r="O52" s="272">
        <v>44.856986701885141</v>
      </c>
      <c r="P52" s="272">
        <v>44.326318707182303</v>
      </c>
      <c r="Q52" s="272">
        <v>44.546422806657681</v>
      </c>
    </row>
  </sheetData>
  <mergeCells count="13">
    <mergeCell ref="H25:K25"/>
    <mergeCell ref="L25:O25"/>
    <mergeCell ref="P25:Q25"/>
    <mergeCell ref="E25:F32"/>
    <mergeCell ref="G25:G27"/>
    <mergeCell ref="E36:F42"/>
    <mergeCell ref="E46:F52"/>
    <mergeCell ref="L35:O35"/>
    <mergeCell ref="P35:Q35"/>
    <mergeCell ref="H45:K45"/>
    <mergeCell ref="L45:O45"/>
    <mergeCell ref="P45:Q45"/>
    <mergeCell ref="H35:K35"/>
  </mergeCells>
  <hyperlinks>
    <hyperlink ref="A1" location="Sommaire!A1" display="Retour au sommaire"/>
  </hyperlinks>
  <pageMargins left="0.7" right="0.7" top="0.75" bottom="0.75" header="0.3" footer="0.3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7"/>
  <dimension ref="A1:V180"/>
  <sheetViews>
    <sheetView workbookViewId="0">
      <selection activeCell="N21" sqref="N21"/>
    </sheetView>
  </sheetViews>
  <sheetFormatPr baseColWidth="10" defaultColWidth="11.5546875" defaultRowHeight="14.4"/>
  <cols>
    <col min="1" max="16384" width="11.5546875" style="1"/>
  </cols>
  <sheetData>
    <row r="1" spans="1:6">
      <c r="A1" s="91" t="s">
        <v>117</v>
      </c>
    </row>
    <row r="5" spans="1:6">
      <c r="F5" s="49" t="s">
        <v>60</v>
      </c>
    </row>
    <row r="28" spans="4:22">
      <c r="D28" s="95"/>
      <c r="E28" s="348" t="s">
        <v>176</v>
      </c>
      <c r="F28" s="349"/>
      <c r="G28" s="349"/>
      <c r="H28" s="349"/>
      <c r="I28" s="349"/>
      <c r="J28" s="349"/>
      <c r="K28" s="349"/>
      <c r="L28" s="349"/>
      <c r="M28" s="349"/>
      <c r="N28" s="349"/>
      <c r="O28" s="349"/>
      <c r="P28" s="349"/>
      <c r="Q28" s="349"/>
      <c r="R28" s="349"/>
      <c r="S28" s="349"/>
      <c r="T28" s="349"/>
      <c r="U28" s="349"/>
      <c r="V28" s="350"/>
    </row>
    <row r="29" spans="4:22">
      <c r="D29" s="95"/>
      <c r="E29" s="108">
        <v>43465</v>
      </c>
      <c r="F29" s="108">
        <v>43646</v>
      </c>
      <c r="G29" s="108">
        <v>43738</v>
      </c>
      <c r="H29" s="108">
        <v>43830</v>
      </c>
      <c r="I29" s="109" t="s">
        <v>177</v>
      </c>
      <c r="J29" s="110">
        <v>44074</v>
      </c>
      <c r="K29" s="111">
        <v>44104</v>
      </c>
      <c r="L29" s="110">
        <v>44196</v>
      </c>
      <c r="M29" s="110">
        <v>44286</v>
      </c>
      <c r="N29" s="110">
        <v>44377</v>
      </c>
      <c r="O29" s="110">
        <v>44469</v>
      </c>
      <c r="P29" s="110">
        <v>44561</v>
      </c>
      <c r="Q29" s="110">
        <v>44651</v>
      </c>
      <c r="R29" s="112" t="s">
        <v>178</v>
      </c>
      <c r="S29" s="112" t="s">
        <v>179</v>
      </c>
      <c r="T29" s="112" t="s">
        <v>180</v>
      </c>
      <c r="U29" s="113" t="s">
        <v>181</v>
      </c>
      <c r="V29" s="113" t="s">
        <v>182</v>
      </c>
    </row>
    <row r="30" spans="4:22">
      <c r="D30" s="95">
        <v>0</v>
      </c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95"/>
      <c r="S30" s="95"/>
      <c r="T30" s="95"/>
      <c r="U30" s="95"/>
      <c r="V30" s="95"/>
    </row>
    <row r="31" spans="4:22">
      <c r="D31" s="95">
        <v>1</v>
      </c>
      <c r="E31" s="114">
        <v>-9.3000000000000005E-4</v>
      </c>
      <c r="F31" s="114">
        <v>-3.7200000000000002E-3</v>
      </c>
      <c r="G31" s="114">
        <v>-4.15E-3</v>
      </c>
      <c r="H31" s="114">
        <v>-3.5100000000000001E-3</v>
      </c>
      <c r="I31" s="114">
        <v>5.5000000000000003E-4</v>
      </c>
      <c r="J31" s="114">
        <v>-4.0499999999999998E-3</v>
      </c>
      <c r="K31" s="114">
        <v>-4.3800000000000002E-3</v>
      </c>
      <c r="L31" s="114">
        <v>-5.5300000000000002E-3</v>
      </c>
      <c r="M31" s="114">
        <v>-5.6499999999999996E-3</v>
      </c>
      <c r="N31" s="114">
        <v>-5.5500000000000002E-3</v>
      </c>
      <c r="O31" s="114">
        <v>-5.6499999999999996E-3</v>
      </c>
      <c r="P31" s="114">
        <v>-5.5500000000000002E-3</v>
      </c>
      <c r="Q31" s="114">
        <v>-1.15E-3</v>
      </c>
      <c r="R31" s="114">
        <v>9.8600000000000007E-3</v>
      </c>
      <c r="S31" s="114">
        <v>2.5479999999999999E-2</v>
      </c>
      <c r="T31" s="114">
        <v>3.3660000000000002E-2</v>
      </c>
      <c r="U31" s="114">
        <v>3.6720000000000003E-2</v>
      </c>
      <c r="V31" s="114">
        <v>4.1930000000000002E-2</v>
      </c>
    </row>
    <row r="32" spans="4:22">
      <c r="D32" s="95">
        <v>2</v>
      </c>
      <c r="E32" s="114">
        <v>-3.5E-4</v>
      </c>
      <c r="F32" s="114">
        <v>-3.9300000000000003E-3</v>
      </c>
      <c r="G32" s="114">
        <v>-4.4299999999999999E-3</v>
      </c>
      <c r="H32" s="114">
        <v>-3.2100000000000002E-3</v>
      </c>
      <c r="I32" s="114">
        <v>4.4999999999999999E-4</v>
      </c>
      <c r="J32" s="114">
        <v>-3.9500000000000004E-3</v>
      </c>
      <c r="K32" s="114">
        <v>-4.47E-3</v>
      </c>
      <c r="L32" s="114">
        <v>-5.5399999999999998E-3</v>
      </c>
      <c r="M32" s="114">
        <v>-5.45E-3</v>
      </c>
      <c r="N32" s="114">
        <v>-5.0499999999999998E-3</v>
      </c>
      <c r="O32" s="114">
        <v>-4.9500000000000004E-3</v>
      </c>
      <c r="P32" s="114">
        <v>-3.65E-3</v>
      </c>
      <c r="Q32" s="114">
        <v>4.96E-3</v>
      </c>
      <c r="R32" s="114">
        <v>1.516E-2</v>
      </c>
      <c r="S32" s="114">
        <v>2.895E-2</v>
      </c>
      <c r="T32" s="114">
        <v>3.4849999999999999E-2</v>
      </c>
      <c r="U32" s="114">
        <v>3.5150000000000001E-2</v>
      </c>
      <c r="V32" s="114">
        <v>3.9820000000000001E-2</v>
      </c>
    </row>
    <row r="33" spans="4:22">
      <c r="D33" s="95">
        <v>3</v>
      </c>
      <c r="E33" s="114">
        <v>6.3000000000000003E-4</v>
      </c>
      <c r="F33" s="114">
        <v>-3.65E-3</v>
      </c>
      <c r="G33" s="114">
        <v>-4.4900000000000001E-3</v>
      </c>
      <c r="H33" s="114">
        <v>-2.6800000000000001E-3</v>
      </c>
      <c r="I33" s="114">
        <v>6.4999999999999997E-4</v>
      </c>
      <c r="J33" s="114">
        <v>-3.8500000000000001E-3</v>
      </c>
      <c r="K33" s="114">
        <v>-4.3499999999999997E-3</v>
      </c>
      <c r="L33" s="114">
        <v>-5.3800000000000002E-3</v>
      </c>
      <c r="M33" s="114">
        <v>-4.9500000000000004E-3</v>
      </c>
      <c r="N33" s="114">
        <v>-4.45E-3</v>
      </c>
      <c r="O33" s="114">
        <v>-4.15E-3</v>
      </c>
      <c r="P33" s="114">
        <v>-2.16E-3</v>
      </c>
      <c r="Q33" s="114">
        <v>7.6299999999999996E-3</v>
      </c>
      <c r="R33" s="114">
        <v>1.6990000000000002E-2</v>
      </c>
      <c r="S33" s="114">
        <v>2.962E-2</v>
      </c>
      <c r="T33" s="114">
        <v>3.3930000000000002E-2</v>
      </c>
      <c r="U33" s="114">
        <v>3.3399999999999999E-2</v>
      </c>
      <c r="V33" s="114">
        <v>3.7109999999999997E-2</v>
      </c>
    </row>
    <row r="34" spans="4:22">
      <c r="D34" s="95">
        <v>4</v>
      </c>
      <c r="E34" s="114">
        <v>1.9400000000000001E-3</v>
      </c>
      <c r="F34" s="114">
        <v>-3.13E-3</v>
      </c>
      <c r="G34" s="114">
        <v>-4.2399999999999998E-3</v>
      </c>
      <c r="H34" s="114">
        <v>-2.15E-3</v>
      </c>
      <c r="I34" s="114">
        <v>9.5E-4</v>
      </c>
      <c r="J34" s="114">
        <v>-3.5500000000000002E-3</v>
      </c>
      <c r="K34" s="114">
        <v>-4.15E-3</v>
      </c>
      <c r="L34" s="114">
        <v>-5.1700000000000001E-3</v>
      </c>
      <c r="M34" s="114">
        <v>-4.3800000000000002E-3</v>
      </c>
      <c r="N34" s="114">
        <v>-3.7599999999999999E-3</v>
      </c>
      <c r="O34" s="114">
        <v>-3.3600000000000001E-3</v>
      </c>
      <c r="P34" s="114">
        <v>-1.15E-3</v>
      </c>
      <c r="Q34" s="114">
        <v>8.8900000000000003E-3</v>
      </c>
      <c r="R34" s="114">
        <v>1.8599999999999998E-2</v>
      </c>
      <c r="S34" s="114">
        <v>3.007E-2</v>
      </c>
      <c r="T34" s="114">
        <v>3.3419999999999998E-2</v>
      </c>
      <c r="U34" s="114">
        <v>3.209E-2</v>
      </c>
      <c r="V34" s="114">
        <v>3.492E-2</v>
      </c>
    </row>
    <row r="35" spans="4:22">
      <c r="D35" s="95">
        <v>5</v>
      </c>
      <c r="E35" s="114">
        <v>3.3899999999999998E-3</v>
      </c>
      <c r="F35" s="114">
        <v>-2.4499999999999999E-3</v>
      </c>
      <c r="G35" s="114">
        <v>-3.9500000000000004E-3</v>
      </c>
      <c r="H35" s="114">
        <v>-1.5900000000000001E-3</v>
      </c>
      <c r="I35" s="114">
        <v>1.3500000000000001E-3</v>
      </c>
      <c r="J35" s="114">
        <v>-3.2499999999999999E-3</v>
      </c>
      <c r="K35" s="114">
        <v>-3.8800000000000002E-3</v>
      </c>
      <c r="L35" s="114">
        <v>-4.8799999999999998E-3</v>
      </c>
      <c r="M35" s="114">
        <v>-3.5599999999999998E-3</v>
      </c>
      <c r="N35" s="114">
        <v>-2.96E-3</v>
      </c>
      <c r="O35" s="114">
        <v>-2.5600000000000002E-3</v>
      </c>
      <c r="P35" s="114">
        <v>-5.4000000000000001E-4</v>
      </c>
      <c r="Q35" s="114">
        <v>9.5499999999999995E-3</v>
      </c>
      <c r="R35" s="114">
        <v>1.9369999999999998E-2</v>
      </c>
      <c r="S35" s="114">
        <v>3.0429999999999999E-2</v>
      </c>
      <c r="T35" s="114">
        <v>3.3210000000000003E-2</v>
      </c>
      <c r="U35" s="114">
        <v>3.1300000000000001E-2</v>
      </c>
      <c r="V35" s="114">
        <v>3.3419999999999998E-2</v>
      </c>
    </row>
    <row r="36" spans="4:22">
      <c r="D36" s="95">
        <v>6</v>
      </c>
      <c r="E36" s="114">
        <v>4.7800000000000004E-3</v>
      </c>
      <c r="F36" s="114">
        <v>-1.66E-3</v>
      </c>
      <c r="G36" s="114">
        <v>-3.5699999999999998E-3</v>
      </c>
      <c r="H36" s="114">
        <v>-9.3999999999999997E-4</v>
      </c>
      <c r="I36" s="114">
        <v>1.74E-3</v>
      </c>
      <c r="J36" s="114">
        <v>-2.8600000000000001E-3</v>
      </c>
      <c r="K36" s="114">
        <v>-3.5599999999999998E-3</v>
      </c>
      <c r="L36" s="114">
        <v>-4.5700000000000003E-3</v>
      </c>
      <c r="M36" s="114">
        <v>-2.7599999999999999E-3</v>
      </c>
      <c r="N36" s="114">
        <v>-2.2599999999999999E-3</v>
      </c>
      <c r="O36" s="114">
        <v>-1.7600000000000001E-3</v>
      </c>
      <c r="P36" s="114">
        <v>4.0000000000000003E-5</v>
      </c>
      <c r="Q36" s="114">
        <v>1.0030000000000001E-2</v>
      </c>
      <c r="R36" s="114">
        <v>2.0320000000000001E-2</v>
      </c>
      <c r="S36" s="114">
        <v>3.0710000000000001E-2</v>
      </c>
      <c r="T36" s="114">
        <v>3.3000000000000002E-2</v>
      </c>
      <c r="U36" s="114">
        <v>3.0859999999999999E-2</v>
      </c>
      <c r="V36" s="114">
        <v>3.2469999999999999E-2</v>
      </c>
    </row>
    <row r="37" spans="4:22">
      <c r="D37" s="95">
        <v>7</v>
      </c>
      <c r="E37" s="114">
        <v>6.1199999999999996E-3</v>
      </c>
      <c r="F37" s="114">
        <v>-8.4000000000000003E-4</v>
      </c>
      <c r="G37" s="114">
        <v>-3.0999999999999999E-3</v>
      </c>
      <c r="H37" s="114">
        <v>-1.3999999999999999E-4</v>
      </c>
      <c r="I37" s="114">
        <v>2.14E-3</v>
      </c>
      <c r="J37" s="114">
        <v>-2.4599999999999999E-3</v>
      </c>
      <c r="K37" s="114">
        <v>-3.1800000000000001E-3</v>
      </c>
      <c r="L37" s="114">
        <v>-4.1599999999999996E-3</v>
      </c>
      <c r="M37" s="114">
        <v>-2.0799999999999998E-3</v>
      </c>
      <c r="N37" s="114">
        <v>-1.56E-3</v>
      </c>
      <c r="O37" s="114">
        <v>-1.15E-3</v>
      </c>
      <c r="P37" s="114">
        <v>5.9999999999999995E-4</v>
      </c>
      <c r="Q37" s="114">
        <v>1.043E-2</v>
      </c>
      <c r="R37" s="114">
        <v>2.1129999999999999E-2</v>
      </c>
      <c r="S37" s="114">
        <v>3.09E-2</v>
      </c>
      <c r="T37" s="114">
        <v>3.2809999999999999E-2</v>
      </c>
      <c r="U37" s="114">
        <v>3.0599999999999999E-2</v>
      </c>
      <c r="V37" s="114">
        <v>3.1800000000000002E-2</v>
      </c>
    </row>
    <row r="38" spans="4:22">
      <c r="D38" s="95">
        <v>8</v>
      </c>
      <c r="E38" s="114">
        <v>7.3899999999999999E-3</v>
      </c>
      <c r="F38" s="114">
        <v>1.0000000000000001E-5</v>
      </c>
      <c r="G38" s="114">
        <v>-2.5600000000000002E-3</v>
      </c>
      <c r="H38" s="114">
        <v>5.1999999999999995E-4</v>
      </c>
      <c r="I38" s="114">
        <v>2.5400000000000002E-3</v>
      </c>
      <c r="J38" s="114">
        <v>-1.9599999999999999E-3</v>
      </c>
      <c r="K38" s="114">
        <v>-2.7799999999999999E-3</v>
      </c>
      <c r="L38" s="114">
        <v>-3.7499999999999999E-3</v>
      </c>
      <c r="M38" s="114">
        <v>-1.16E-3</v>
      </c>
      <c r="N38" s="114">
        <v>-7.6000000000000004E-4</v>
      </c>
      <c r="O38" s="114">
        <v>-3.8999999999999999E-4</v>
      </c>
      <c r="P38" s="114">
        <v>1.1800000000000001E-3</v>
      </c>
      <c r="Q38" s="114">
        <v>1.085E-2</v>
      </c>
      <c r="R38" s="114">
        <v>2.1919999999999999E-2</v>
      </c>
      <c r="S38" s="114">
        <v>3.1130000000000001E-2</v>
      </c>
      <c r="T38" s="114">
        <v>3.2759999999999997E-2</v>
      </c>
      <c r="U38" s="114">
        <v>3.0470000000000001E-2</v>
      </c>
      <c r="V38" s="114">
        <v>3.1359999999999999E-2</v>
      </c>
    </row>
    <row r="39" spans="4:22">
      <c r="D39" s="95">
        <v>9</v>
      </c>
      <c r="E39" s="114">
        <v>8.5800000000000008E-3</v>
      </c>
      <c r="F39" s="114">
        <v>8.4999999999999995E-4</v>
      </c>
      <c r="G39" s="114">
        <v>-1.99E-3</v>
      </c>
      <c r="H39" s="114">
        <v>1.17E-3</v>
      </c>
      <c r="I39" s="114">
        <v>3.0400000000000002E-3</v>
      </c>
      <c r="J39" s="114">
        <v>-1.57E-3</v>
      </c>
      <c r="K39" s="114">
        <v>-2.3500000000000001E-3</v>
      </c>
      <c r="L39" s="114">
        <v>-3.3400000000000001E-3</v>
      </c>
      <c r="M39" s="114">
        <v>-5.4000000000000001E-4</v>
      </c>
      <c r="N39" s="114">
        <v>-1.3999999999999999E-4</v>
      </c>
      <c r="O39" s="114">
        <v>3.1E-4</v>
      </c>
      <c r="P39" s="114">
        <v>1.7700000000000001E-3</v>
      </c>
      <c r="Q39" s="114">
        <v>1.1270000000000001E-2</v>
      </c>
      <c r="R39" s="114">
        <v>2.2669999999999999E-2</v>
      </c>
      <c r="S39" s="114">
        <v>3.1370000000000002E-2</v>
      </c>
      <c r="T39" s="114">
        <v>3.2779999999999997E-2</v>
      </c>
      <c r="U39" s="114">
        <v>3.0450000000000001E-2</v>
      </c>
      <c r="V39" s="114">
        <v>3.107E-2</v>
      </c>
    </row>
    <row r="40" spans="4:22">
      <c r="D40" s="95">
        <v>10</v>
      </c>
      <c r="E40" s="114">
        <v>9.6600000000000002E-3</v>
      </c>
      <c r="F40" s="114">
        <v>1.6800000000000001E-3</v>
      </c>
      <c r="G40" s="114">
        <v>-1.4400000000000001E-3</v>
      </c>
      <c r="H40" s="114">
        <v>1.83E-3</v>
      </c>
      <c r="I40" s="114">
        <v>3.4399999999999999E-3</v>
      </c>
      <c r="J40" s="114">
        <v>-1.07E-3</v>
      </c>
      <c r="K40" s="114">
        <v>-1.91E-3</v>
      </c>
      <c r="L40" s="114">
        <v>-2.97E-3</v>
      </c>
      <c r="M40" s="114">
        <v>2.1000000000000001E-4</v>
      </c>
      <c r="N40" s="114">
        <v>5.2999999999999998E-4</v>
      </c>
      <c r="O40" s="114">
        <v>9.6000000000000002E-4</v>
      </c>
      <c r="P40" s="114">
        <v>2.3500000000000001E-3</v>
      </c>
      <c r="Q40" s="114">
        <v>1.1690000000000001E-2</v>
      </c>
      <c r="R40" s="114">
        <v>2.3390000000000001E-2</v>
      </c>
      <c r="S40" s="114">
        <v>3.1620000000000002E-2</v>
      </c>
      <c r="T40" s="114">
        <v>3.2820000000000002E-2</v>
      </c>
      <c r="U40" s="114">
        <v>3.0499999999999999E-2</v>
      </c>
      <c r="V40" s="114">
        <v>3.0890000000000001E-2</v>
      </c>
    </row>
    <row r="41" spans="4:22">
      <c r="D41" s="95">
        <v>11</v>
      </c>
      <c r="E41" s="114">
        <v>1.0619999999999999E-2</v>
      </c>
      <c r="F41" s="114">
        <v>2.4299999999999999E-3</v>
      </c>
      <c r="G41" s="114">
        <v>-9.2000000000000003E-4</v>
      </c>
      <c r="H41" s="114">
        <v>2.3400000000000001E-3</v>
      </c>
      <c r="I41" s="114">
        <v>3.8600000000000001E-3</v>
      </c>
      <c r="J41" s="114">
        <v>-6.4000000000000005E-4</v>
      </c>
      <c r="K41" s="114">
        <v>-1.5499999999999999E-3</v>
      </c>
      <c r="L41" s="114">
        <v>-2.5000000000000001E-3</v>
      </c>
      <c r="M41" s="114">
        <v>8.4999999999999995E-4</v>
      </c>
      <c r="N41" s="114">
        <v>1.17E-3</v>
      </c>
      <c r="O41" s="114">
        <v>1.48E-3</v>
      </c>
      <c r="P41" s="114">
        <v>2.82E-3</v>
      </c>
      <c r="Q41" s="114">
        <v>1.2030000000000001E-2</v>
      </c>
      <c r="R41" s="114">
        <v>2.4279999999999999E-2</v>
      </c>
      <c r="S41" s="114">
        <v>3.1759999999999997E-2</v>
      </c>
      <c r="T41" s="114">
        <v>3.2899999999999999E-2</v>
      </c>
      <c r="U41" s="114">
        <v>3.0370000000000001E-2</v>
      </c>
      <c r="V41" s="114">
        <v>3.0790000000000001E-2</v>
      </c>
    </row>
    <row r="42" spans="4:22">
      <c r="D42" s="95">
        <v>12</v>
      </c>
      <c r="E42" s="114">
        <v>1.149E-2</v>
      </c>
      <c r="F42" s="114">
        <v>3.14E-3</v>
      </c>
      <c r="G42" s="114">
        <v>-4.0000000000000002E-4</v>
      </c>
      <c r="H42" s="114">
        <v>2.8300000000000001E-3</v>
      </c>
      <c r="I42" s="114">
        <v>4.1999999999999997E-3</v>
      </c>
      <c r="J42" s="114">
        <v>-1.7000000000000001E-4</v>
      </c>
      <c r="K42" s="114">
        <v>-1.08E-3</v>
      </c>
      <c r="L42" s="114">
        <v>-2.0500000000000002E-3</v>
      </c>
      <c r="M42" s="114">
        <v>1.49E-3</v>
      </c>
      <c r="N42" s="114">
        <v>1.7600000000000001E-3</v>
      </c>
      <c r="O42" s="114">
        <v>2.0999999999999999E-3</v>
      </c>
      <c r="P42" s="114">
        <v>3.31E-3</v>
      </c>
      <c r="Q42" s="114">
        <v>1.23E-2</v>
      </c>
      <c r="R42" s="114">
        <v>2.4570000000000002E-2</v>
      </c>
      <c r="S42" s="114">
        <v>3.1879999999999999E-2</v>
      </c>
      <c r="T42" s="114">
        <v>3.2750000000000001E-2</v>
      </c>
      <c r="U42" s="114">
        <v>3.0700000000000002E-2</v>
      </c>
      <c r="V42" s="114">
        <v>3.0689999999999999E-2</v>
      </c>
    </row>
    <row r="43" spans="4:22">
      <c r="D43" s="95">
        <v>13</v>
      </c>
      <c r="E43" s="114">
        <v>1.227E-2</v>
      </c>
      <c r="F43" s="114">
        <v>3.82E-3</v>
      </c>
      <c r="G43" s="114">
        <v>1.1E-4</v>
      </c>
      <c r="H43" s="114">
        <v>3.3800000000000002E-3</v>
      </c>
      <c r="I43" s="114">
        <v>4.6499999999999996E-3</v>
      </c>
      <c r="J43" s="114">
        <v>1.8000000000000001E-4</v>
      </c>
      <c r="K43" s="114">
        <v>-7.6000000000000004E-4</v>
      </c>
      <c r="L43" s="114">
        <v>-1.9300000000000001E-3</v>
      </c>
      <c r="M43" s="114">
        <v>2.0300000000000001E-3</v>
      </c>
      <c r="N43" s="114">
        <v>2.33E-3</v>
      </c>
      <c r="O43" s="114">
        <v>2.6700000000000001E-3</v>
      </c>
      <c r="P43" s="114">
        <v>3.7499999999999999E-3</v>
      </c>
      <c r="Q43" s="114">
        <v>1.2529999999999999E-2</v>
      </c>
      <c r="R43" s="114">
        <v>2.4879999999999999E-2</v>
      </c>
      <c r="S43" s="114">
        <v>3.1899999999999998E-2</v>
      </c>
      <c r="T43" s="114">
        <v>3.261E-2</v>
      </c>
      <c r="U43" s="114">
        <v>3.0890000000000001E-2</v>
      </c>
      <c r="V43" s="114">
        <v>3.0609999999999998E-2</v>
      </c>
    </row>
    <row r="44" spans="4:22">
      <c r="D44" s="95">
        <v>14</v>
      </c>
      <c r="E44" s="114">
        <v>1.294E-2</v>
      </c>
      <c r="F44" s="114">
        <v>4.4299999999999999E-3</v>
      </c>
      <c r="G44" s="114">
        <v>5.5000000000000003E-4</v>
      </c>
      <c r="H44" s="114">
        <v>3.9100000000000003E-3</v>
      </c>
      <c r="I44" s="114">
        <v>5.0000000000000001E-3</v>
      </c>
      <c r="J44" s="114">
        <v>5.2999999999999998E-4</v>
      </c>
      <c r="K44" s="114">
        <v>-4.2999999999999999E-4</v>
      </c>
      <c r="L44" s="114">
        <v>-1.3500000000000001E-3</v>
      </c>
      <c r="M44" s="114">
        <v>2.5200000000000001E-3</v>
      </c>
      <c r="N44" s="114">
        <v>2.82E-3</v>
      </c>
      <c r="O44" s="114">
        <v>3.1099999999999999E-3</v>
      </c>
      <c r="P44" s="114">
        <v>4.0899999999999999E-3</v>
      </c>
      <c r="Q44" s="114">
        <v>1.268E-2</v>
      </c>
      <c r="R44" s="114">
        <v>2.5190000000000001E-2</v>
      </c>
      <c r="S44" s="114">
        <v>3.1759999999999997E-2</v>
      </c>
      <c r="T44" s="114">
        <v>3.243E-2</v>
      </c>
      <c r="U44" s="114">
        <v>3.0839999999999999E-2</v>
      </c>
      <c r="V44" s="114">
        <v>3.049E-2</v>
      </c>
    </row>
    <row r="45" spans="4:22">
      <c r="D45" s="95">
        <v>15</v>
      </c>
      <c r="E45" s="114">
        <v>1.345E-2</v>
      </c>
      <c r="F45" s="114">
        <v>4.8999999999999998E-3</v>
      </c>
      <c r="G45" s="114">
        <v>8.5999999999999998E-4</v>
      </c>
      <c r="H45" s="114">
        <v>4.3200000000000001E-3</v>
      </c>
      <c r="I45" s="114">
        <v>5.1599999999999997E-3</v>
      </c>
      <c r="J45" s="114">
        <v>8.4999999999999995E-4</v>
      </c>
      <c r="K45" s="114">
        <v>-9.0000000000000006E-5</v>
      </c>
      <c r="L45" s="114">
        <v>-1.0399999999999999E-3</v>
      </c>
      <c r="M45" s="114">
        <v>2.99E-3</v>
      </c>
      <c r="N45" s="114">
        <v>3.1800000000000001E-3</v>
      </c>
      <c r="O45" s="114">
        <v>3.4099999999999998E-3</v>
      </c>
      <c r="P45" s="114">
        <v>4.2900000000000004E-3</v>
      </c>
      <c r="Q45" s="114">
        <v>1.268E-2</v>
      </c>
      <c r="R45" s="114">
        <v>2.5350000000000001E-2</v>
      </c>
      <c r="S45" s="114">
        <v>3.1440000000000003E-2</v>
      </c>
      <c r="T45" s="114">
        <v>3.2120000000000003E-2</v>
      </c>
      <c r="U45" s="114">
        <v>3.0599999999999999E-2</v>
      </c>
      <c r="V45" s="114">
        <v>3.0290000000000001E-2</v>
      </c>
    </row>
    <row r="46" spans="4:22">
      <c r="D46" s="95">
        <v>16</v>
      </c>
      <c r="E46" s="114">
        <v>1.383E-2</v>
      </c>
      <c r="F46" s="114">
        <v>5.2300000000000003E-3</v>
      </c>
      <c r="G46" s="114">
        <v>1.0300000000000001E-3</v>
      </c>
      <c r="H46" s="114">
        <v>4.5900000000000003E-3</v>
      </c>
      <c r="I46" s="114">
        <v>5.1999999999999998E-3</v>
      </c>
      <c r="J46" s="114">
        <v>1E-3</v>
      </c>
      <c r="K46" s="114">
        <v>5.0000000000000002E-5</v>
      </c>
      <c r="L46" s="114">
        <v>-9.6000000000000002E-4</v>
      </c>
      <c r="M46" s="114">
        <v>3.2799999999999999E-3</v>
      </c>
      <c r="N46" s="114">
        <v>3.3999999999999998E-3</v>
      </c>
      <c r="O46" s="114">
        <v>3.5799999999999998E-3</v>
      </c>
      <c r="P46" s="114">
        <v>4.3499999999999997E-3</v>
      </c>
      <c r="Q46" s="114">
        <v>1.2529999999999999E-2</v>
      </c>
      <c r="R46" s="114">
        <v>2.5250000000000002E-2</v>
      </c>
      <c r="S46" s="114">
        <v>3.092E-2</v>
      </c>
      <c r="T46" s="114">
        <v>3.1640000000000001E-2</v>
      </c>
      <c r="U46" s="114">
        <v>3.024E-2</v>
      </c>
      <c r="V46" s="114">
        <v>2.998E-2</v>
      </c>
    </row>
    <row r="47" spans="4:22">
      <c r="D47" s="95">
        <v>17</v>
      </c>
      <c r="E47" s="114">
        <v>1.413E-2</v>
      </c>
      <c r="F47" s="114">
        <v>5.5100000000000001E-3</v>
      </c>
      <c r="G47" s="114">
        <v>1.16E-3</v>
      </c>
      <c r="H47" s="114">
        <v>4.79E-3</v>
      </c>
      <c r="I47" s="114">
        <v>5.2199999999999998E-3</v>
      </c>
      <c r="J47" s="114">
        <v>1.06E-3</v>
      </c>
      <c r="K47" s="114">
        <v>1E-4</v>
      </c>
      <c r="L47" s="114">
        <v>-9.1E-4</v>
      </c>
      <c r="M47" s="114">
        <v>3.47E-3</v>
      </c>
      <c r="N47" s="114">
        <v>3.5599999999999998E-3</v>
      </c>
      <c r="O47" s="114">
        <v>3.6900000000000001E-3</v>
      </c>
      <c r="P47" s="114">
        <v>4.3800000000000002E-3</v>
      </c>
      <c r="Q47" s="114">
        <v>1.2319999999999999E-2</v>
      </c>
      <c r="R47" s="114">
        <v>2.4989999999999998E-2</v>
      </c>
      <c r="S47" s="114">
        <v>3.031E-2</v>
      </c>
      <c r="T47" s="114">
        <v>3.1060000000000001E-2</v>
      </c>
      <c r="U47" s="114">
        <v>2.981E-2</v>
      </c>
      <c r="V47" s="114">
        <v>2.962E-2</v>
      </c>
    </row>
    <row r="48" spans="4:22">
      <c r="D48" s="95">
        <v>18</v>
      </c>
      <c r="E48" s="114">
        <v>1.4420000000000001E-2</v>
      </c>
      <c r="F48" s="114">
        <v>5.79E-3</v>
      </c>
      <c r="G48" s="114">
        <v>1.33E-3</v>
      </c>
      <c r="H48" s="114">
        <v>5.0099999999999997E-3</v>
      </c>
      <c r="I48" s="114">
        <v>5.3E-3</v>
      </c>
      <c r="J48" s="114">
        <v>1.15E-3</v>
      </c>
      <c r="K48" s="114">
        <v>1.6000000000000001E-4</v>
      </c>
      <c r="L48" s="114">
        <v>-8.0999999999999996E-4</v>
      </c>
      <c r="M48" s="114">
        <v>3.65E-3</v>
      </c>
      <c r="N48" s="114">
        <v>3.7499999999999999E-3</v>
      </c>
      <c r="O48" s="114">
        <v>3.82E-3</v>
      </c>
      <c r="P48" s="114">
        <v>4.4400000000000004E-3</v>
      </c>
      <c r="Q48" s="114">
        <v>1.213E-2</v>
      </c>
      <c r="R48" s="114">
        <v>2.4680000000000001E-2</v>
      </c>
      <c r="S48" s="114">
        <v>2.9690000000000001E-2</v>
      </c>
      <c r="T48" s="114">
        <v>3.049E-2</v>
      </c>
      <c r="U48" s="114">
        <v>2.9399999999999999E-2</v>
      </c>
      <c r="V48" s="114">
        <v>2.9260000000000001E-2</v>
      </c>
    </row>
    <row r="49" spans="4:22">
      <c r="D49" s="95">
        <v>19</v>
      </c>
      <c r="E49" s="114">
        <v>1.4749999999999999E-2</v>
      </c>
      <c r="F49" s="114">
        <v>6.1399999999999996E-3</v>
      </c>
      <c r="G49" s="114">
        <v>1.6000000000000001E-3</v>
      </c>
      <c r="H49" s="114">
        <v>5.3E-3</v>
      </c>
      <c r="I49" s="114">
        <v>5.4900000000000001E-3</v>
      </c>
      <c r="J49" s="114">
        <v>1.34E-3</v>
      </c>
      <c r="K49" s="114">
        <v>3.2000000000000003E-4</v>
      </c>
      <c r="L49" s="114">
        <v>-5.9999999999999995E-4</v>
      </c>
      <c r="M49" s="114">
        <v>3.8999999999999998E-3</v>
      </c>
      <c r="N49" s="114">
        <v>4.0000000000000001E-3</v>
      </c>
      <c r="O49" s="114">
        <v>4.0400000000000002E-3</v>
      </c>
      <c r="P49" s="114">
        <v>4.5799999999999999E-3</v>
      </c>
      <c r="Q49" s="114">
        <v>1.2030000000000001E-2</v>
      </c>
      <c r="R49" s="114">
        <v>2.4400000000000002E-2</v>
      </c>
      <c r="S49" s="114">
        <v>2.9139999999999999E-2</v>
      </c>
      <c r="T49" s="114">
        <v>2.997E-2</v>
      </c>
      <c r="U49" s="114">
        <v>2.903E-2</v>
      </c>
      <c r="V49" s="114">
        <v>2.894E-2</v>
      </c>
    </row>
    <row r="50" spans="4:22">
      <c r="D50" s="95">
        <v>20</v>
      </c>
      <c r="E50" s="114">
        <v>1.515E-2</v>
      </c>
      <c r="F50" s="114">
        <v>6.5799999999999999E-3</v>
      </c>
      <c r="G50" s="114">
        <v>2.0200000000000001E-3</v>
      </c>
      <c r="H50" s="114">
        <v>5.7000000000000002E-3</v>
      </c>
      <c r="I50" s="114">
        <v>5.8399999999999997E-3</v>
      </c>
      <c r="J50" s="114">
        <v>1.6800000000000001E-3</v>
      </c>
      <c r="K50" s="114">
        <v>6.4999999999999997E-4</v>
      </c>
      <c r="L50" s="114">
        <v>-2.3000000000000001E-4</v>
      </c>
      <c r="M50" s="114">
        <v>4.2500000000000003E-3</v>
      </c>
      <c r="N50" s="114">
        <v>4.3699999999999998E-3</v>
      </c>
      <c r="O50" s="114">
        <v>4.3699999999999998E-3</v>
      </c>
      <c r="P50" s="114">
        <v>4.8599999999999997E-3</v>
      </c>
      <c r="Q50" s="114">
        <v>1.204E-2</v>
      </c>
      <c r="R50" s="114">
        <v>2.4199999999999999E-2</v>
      </c>
      <c r="S50" s="114">
        <v>2.869E-2</v>
      </c>
      <c r="T50" s="114">
        <v>2.955E-2</v>
      </c>
      <c r="U50" s="114">
        <v>2.8740000000000002E-2</v>
      </c>
      <c r="V50" s="114">
        <v>2.87E-2</v>
      </c>
    </row>
    <row r="51" spans="4:22">
      <c r="D51" s="95">
        <v>21</v>
      </c>
      <c r="E51" s="114">
        <v>1.5610000000000001E-2</v>
      </c>
      <c r="F51" s="114">
        <v>7.1300000000000001E-3</v>
      </c>
      <c r="G51" s="114">
        <v>2.5899999999999999E-3</v>
      </c>
      <c r="H51" s="114">
        <v>6.2300000000000003E-3</v>
      </c>
      <c r="I51" s="114">
        <v>6.3200000000000001E-3</v>
      </c>
      <c r="J51" s="114">
        <v>2.1800000000000001E-3</v>
      </c>
      <c r="K51" s="114">
        <v>1.14E-3</v>
      </c>
      <c r="L51" s="114">
        <v>3.1E-4</v>
      </c>
      <c r="M51" s="114">
        <v>4.7200000000000002E-3</v>
      </c>
      <c r="N51" s="114">
        <v>4.8500000000000001E-3</v>
      </c>
      <c r="O51" s="114">
        <v>4.8300000000000001E-3</v>
      </c>
      <c r="P51" s="114">
        <v>5.2700000000000004E-3</v>
      </c>
      <c r="Q51" s="114">
        <v>1.2189999999999999E-2</v>
      </c>
      <c r="R51" s="114">
        <v>2.409E-2</v>
      </c>
      <c r="S51" s="114">
        <v>2.8369999999999999E-2</v>
      </c>
      <c r="T51" s="114">
        <v>2.9229999999999999E-2</v>
      </c>
      <c r="U51" s="114">
        <v>2.8539999999999999E-2</v>
      </c>
      <c r="V51" s="114">
        <v>2.853E-2</v>
      </c>
    </row>
    <row r="52" spans="4:22">
      <c r="D52" s="95">
        <v>22</v>
      </c>
      <c r="E52" s="114">
        <v>1.6119999999999999E-2</v>
      </c>
      <c r="F52" s="114">
        <v>7.7600000000000004E-3</v>
      </c>
      <c r="G52" s="114">
        <v>3.2599999999999999E-3</v>
      </c>
      <c r="H52" s="114">
        <v>6.8500000000000002E-3</v>
      </c>
      <c r="I52" s="114">
        <v>6.8799999999999998E-3</v>
      </c>
      <c r="J52" s="114">
        <v>2.8E-3</v>
      </c>
      <c r="K52" s="114">
        <v>1.7700000000000001E-3</v>
      </c>
      <c r="L52" s="114">
        <v>9.7999999999999997E-4</v>
      </c>
      <c r="M52" s="114">
        <v>5.2900000000000004E-3</v>
      </c>
      <c r="N52" s="114">
        <v>5.4299999999999999E-3</v>
      </c>
      <c r="O52" s="114">
        <v>5.3800000000000002E-3</v>
      </c>
      <c r="P52" s="114">
        <v>5.79E-3</v>
      </c>
      <c r="Q52" s="114">
        <v>1.2449999999999999E-2</v>
      </c>
      <c r="R52" s="114">
        <v>2.4070000000000001E-2</v>
      </c>
      <c r="S52" s="114">
        <v>2.8139999999999998E-2</v>
      </c>
      <c r="T52" s="114">
        <v>2.9010000000000001E-2</v>
      </c>
      <c r="U52" s="114">
        <v>2.8410000000000001E-2</v>
      </c>
      <c r="V52" s="114">
        <v>2.843E-2</v>
      </c>
    </row>
    <row r="53" spans="4:22">
      <c r="D53" s="95">
        <v>23</v>
      </c>
      <c r="E53" s="114">
        <v>1.6660000000000001E-2</v>
      </c>
      <c r="F53" s="114">
        <v>8.4399999999999996E-3</v>
      </c>
      <c r="G53" s="114">
        <v>4.0099999999999997E-3</v>
      </c>
      <c r="H53" s="114">
        <v>7.5300000000000002E-3</v>
      </c>
      <c r="I53" s="114">
        <v>7.5100000000000002E-3</v>
      </c>
      <c r="J53" s="114">
        <v>3.49E-3</v>
      </c>
      <c r="K53" s="114">
        <v>2.48E-3</v>
      </c>
      <c r="L53" s="114">
        <v>1.72E-3</v>
      </c>
      <c r="M53" s="114">
        <v>5.9199999999999999E-3</v>
      </c>
      <c r="N53" s="114">
        <v>6.0600000000000003E-3</v>
      </c>
      <c r="O53" s="114">
        <v>6.0000000000000001E-3</v>
      </c>
      <c r="P53" s="114">
        <v>6.3800000000000003E-3</v>
      </c>
      <c r="Q53" s="114">
        <v>1.278E-2</v>
      </c>
      <c r="R53" s="114">
        <v>2.41E-2</v>
      </c>
      <c r="S53" s="114">
        <v>2.7990000000000001E-2</v>
      </c>
      <c r="T53" s="114">
        <v>2.886E-2</v>
      </c>
      <c r="U53" s="114">
        <v>2.8340000000000001E-2</v>
      </c>
      <c r="V53" s="114">
        <v>2.8379999999999999E-2</v>
      </c>
    </row>
    <row r="54" spans="4:22">
      <c r="D54" s="95">
        <v>24</v>
      </c>
      <c r="E54" s="114">
        <v>1.7219999999999999E-2</v>
      </c>
      <c r="F54" s="114">
        <v>9.1500000000000001E-3</v>
      </c>
      <c r="G54" s="114">
        <v>4.81E-3</v>
      </c>
      <c r="H54" s="114">
        <v>8.2400000000000008E-3</v>
      </c>
      <c r="I54" s="114">
        <v>8.1799999999999998E-3</v>
      </c>
      <c r="J54" s="114">
        <v>4.2399999999999998E-3</v>
      </c>
      <c r="K54" s="114">
        <v>3.2399999999999998E-3</v>
      </c>
      <c r="L54" s="114">
        <v>2.5200000000000001E-3</v>
      </c>
      <c r="M54" s="114">
        <v>6.5900000000000004E-3</v>
      </c>
      <c r="N54" s="114">
        <v>6.7299999999999999E-3</v>
      </c>
      <c r="O54" s="114">
        <v>6.6600000000000001E-3</v>
      </c>
      <c r="P54" s="114">
        <v>7.0099999999999997E-3</v>
      </c>
      <c r="Q54" s="114">
        <v>1.316E-2</v>
      </c>
      <c r="R54" s="114">
        <v>2.418E-2</v>
      </c>
      <c r="S54" s="114">
        <v>2.7910000000000001E-2</v>
      </c>
      <c r="T54" s="114">
        <v>2.877E-2</v>
      </c>
      <c r="U54" s="114">
        <v>2.8299999999999999E-2</v>
      </c>
      <c r="V54" s="114">
        <v>2.836E-2</v>
      </c>
    </row>
    <row r="55" spans="4:22">
      <c r="D55" s="95">
        <v>25</v>
      </c>
      <c r="E55" s="114">
        <v>1.7780000000000001E-2</v>
      </c>
      <c r="F55" s="114">
        <v>9.8700000000000003E-3</v>
      </c>
      <c r="G55" s="114">
        <v>5.62E-3</v>
      </c>
      <c r="H55" s="114">
        <v>8.9700000000000005E-3</v>
      </c>
      <c r="I55" s="114">
        <v>8.8599999999999998E-3</v>
      </c>
      <c r="J55" s="114">
        <v>5.0099999999999997E-3</v>
      </c>
      <c r="K55" s="114">
        <v>4.0400000000000002E-3</v>
      </c>
      <c r="L55" s="114">
        <v>3.3400000000000001E-3</v>
      </c>
      <c r="M55" s="114">
        <v>7.2700000000000004E-3</v>
      </c>
      <c r="N55" s="114">
        <v>7.4200000000000004E-3</v>
      </c>
      <c r="O55" s="114">
        <v>7.3400000000000002E-3</v>
      </c>
      <c r="P55" s="114">
        <v>7.6699999999999997E-3</v>
      </c>
      <c r="Q55" s="114">
        <v>1.357E-2</v>
      </c>
      <c r="R55" s="114">
        <v>2.4289999999999999E-2</v>
      </c>
      <c r="S55" s="114">
        <v>2.7869999999999999E-2</v>
      </c>
      <c r="T55" s="114">
        <v>2.8719999999999999E-2</v>
      </c>
      <c r="U55" s="114">
        <v>2.8309999999999998E-2</v>
      </c>
      <c r="V55" s="114">
        <v>2.8379999999999999E-2</v>
      </c>
    </row>
    <row r="56" spans="4:22">
      <c r="D56" s="95">
        <v>26</v>
      </c>
      <c r="E56" s="114">
        <v>1.8339999999999999E-2</v>
      </c>
      <c r="F56" s="114">
        <v>1.06E-2</v>
      </c>
      <c r="G56" s="114">
        <v>6.4400000000000004E-3</v>
      </c>
      <c r="H56" s="114">
        <v>9.7099999999999999E-3</v>
      </c>
      <c r="I56" s="114">
        <v>9.5600000000000008E-3</v>
      </c>
      <c r="J56" s="114">
        <v>5.7999999999999996E-3</v>
      </c>
      <c r="K56" s="114">
        <v>4.8399999999999997E-3</v>
      </c>
      <c r="L56" s="114">
        <v>4.1700000000000001E-3</v>
      </c>
      <c r="M56" s="114">
        <v>7.9699999999999997E-3</v>
      </c>
      <c r="N56" s="114">
        <v>8.1099999999999992E-3</v>
      </c>
      <c r="O56" s="114">
        <v>8.0300000000000007E-3</v>
      </c>
      <c r="P56" s="114">
        <v>8.3400000000000002E-3</v>
      </c>
      <c r="Q56" s="114">
        <v>1.401E-2</v>
      </c>
      <c r="R56" s="114">
        <v>2.443E-2</v>
      </c>
      <c r="S56" s="114">
        <v>2.7869999999999999E-2</v>
      </c>
      <c r="T56" s="114">
        <v>2.8709999999999999E-2</v>
      </c>
      <c r="U56" s="114">
        <v>2.8340000000000001E-2</v>
      </c>
      <c r="V56" s="114">
        <v>2.8410000000000001E-2</v>
      </c>
    </row>
    <row r="57" spans="4:22">
      <c r="D57" s="95">
        <v>27</v>
      </c>
      <c r="E57" s="114">
        <v>1.89E-2</v>
      </c>
      <c r="F57" s="114">
        <v>1.132E-2</v>
      </c>
      <c r="G57" s="114">
        <v>7.26E-3</v>
      </c>
      <c r="H57" s="114">
        <v>1.044E-2</v>
      </c>
      <c r="I57" s="114">
        <v>1.025E-2</v>
      </c>
      <c r="J57" s="114">
        <v>6.5799999999999999E-3</v>
      </c>
      <c r="K57" s="114">
        <v>5.6499999999999996E-3</v>
      </c>
      <c r="L57" s="114">
        <v>5.0099999999999997E-3</v>
      </c>
      <c r="M57" s="114">
        <v>8.6599999999999993E-3</v>
      </c>
      <c r="N57" s="114">
        <v>8.8000000000000005E-3</v>
      </c>
      <c r="O57" s="114">
        <v>8.7200000000000003E-3</v>
      </c>
      <c r="P57" s="114">
        <v>9.0100000000000006E-3</v>
      </c>
      <c r="Q57" s="114">
        <v>1.4460000000000001E-2</v>
      </c>
      <c r="R57" s="114">
        <v>2.4590000000000001E-2</v>
      </c>
      <c r="S57" s="114">
        <v>2.7900000000000001E-2</v>
      </c>
      <c r="T57" s="114">
        <v>2.8719999999999999E-2</v>
      </c>
      <c r="U57" s="114">
        <v>2.8379999999999999E-2</v>
      </c>
      <c r="V57" s="114">
        <v>2.8469999999999999E-2</v>
      </c>
    </row>
    <row r="58" spans="4:22">
      <c r="D58" s="95">
        <v>28</v>
      </c>
      <c r="E58" s="114">
        <v>1.9449999999999999E-2</v>
      </c>
      <c r="F58" s="114">
        <v>1.2030000000000001E-2</v>
      </c>
      <c r="G58" s="114">
        <v>8.0700000000000008E-3</v>
      </c>
      <c r="H58" s="114">
        <v>1.1169999999999999E-2</v>
      </c>
      <c r="I58" s="114">
        <v>1.094E-2</v>
      </c>
      <c r="J58" s="114">
        <v>7.3600000000000002E-3</v>
      </c>
      <c r="K58" s="114">
        <v>6.45E-3</v>
      </c>
      <c r="L58" s="114">
        <v>5.8300000000000001E-3</v>
      </c>
      <c r="M58" s="114">
        <v>9.3500000000000007E-3</v>
      </c>
      <c r="N58" s="114">
        <v>9.4900000000000002E-3</v>
      </c>
      <c r="O58" s="114">
        <v>9.4000000000000004E-3</v>
      </c>
      <c r="P58" s="114">
        <v>9.6799999999999994E-3</v>
      </c>
      <c r="Q58" s="114">
        <v>1.491E-2</v>
      </c>
      <c r="R58" s="114">
        <v>2.4760000000000001E-2</v>
      </c>
      <c r="S58" s="114">
        <v>2.7949999999999999E-2</v>
      </c>
      <c r="T58" s="114">
        <v>2.8750000000000001E-2</v>
      </c>
      <c r="U58" s="114">
        <v>2.845E-2</v>
      </c>
      <c r="V58" s="114">
        <v>2.8539999999999999E-2</v>
      </c>
    </row>
    <row r="59" spans="4:22">
      <c r="D59" s="95">
        <v>29</v>
      </c>
      <c r="E59" s="114">
        <v>1.9990000000000001E-2</v>
      </c>
      <c r="F59" s="114">
        <v>1.272E-2</v>
      </c>
      <c r="G59" s="114">
        <v>8.8699999999999994E-3</v>
      </c>
      <c r="H59" s="114">
        <v>1.188E-2</v>
      </c>
      <c r="I59" s="114">
        <v>1.1610000000000001E-2</v>
      </c>
      <c r="J59" s="114">
        <v>8.1300000000000001E-3</v>
      </c>
      <c r="K59" s="114">
        <v>7.2399999999999999E-3</v>
      </c>
      <c r="L59" s="114">
        <v>6.6400000000000001E-3</v>
      </c>
      <c r="M59" s="114">
        <v>1.0030000000000001E-2</v>
      </c>
      <c r="N59" s="114">
        <v>1.0160000000000001E-2</v>
      </c>
      <c r="O59" s="114">
        <v>1.0070000000000001E-2</v>
      </c>
      <c r="P59" s="114">
        <v>1.0330000000000001E-2</v>
      </c>
      <c r="Q59" s="114">
        <v>1.537E-2</v>
      </c>
      <c r="R59" s="114">
        <v>2.494E-2</v>
      </c>
      <c r="S59" s="114">
        <v>2.802E-2</v>
      </c>
      <c r="T59" s="114">
        <v>2.8809999999999999E-2</v>
      </c>
      <c r="U59" s="114">
        <v>2.853E-2</v>
      </c>
      <c r="V59" s="114">
        <v>2.862E-2</v>
      </c>
    </row>
    <row r="60" spans="4:22">
      <c r="D60" s="95">
        <v>30</v>
      </c>
      <c r="E60" s="114">
        <v>2.051E-2</v>
      </c>
      <c r="F60" s="114">
        <v>1.34E-2</v>
      </c>
      <c r="G60" s="114">
        <v>9.6399999999999993E-3</v>
      </c>
      <c r="H60" s="114">
        <v>1.257E-2</v>
      </c>
      <c r="I60" s="114">
        <v>1.227E-2</v>
      </c>
      <c r="J60" s="114">
        <v>8.8699999999999994E-3</v>
      </c>
      <c r="K60" s="114">
        <v>8.0099999999999998E-3</v>
      </c>
      <c r="L60" s="114">
        <v>7.43E-3</v>
      </c>
      <c r="M60" s="114">
        <v>1.068E-2</v>
      </c>
      <c r="N60" s="114">
        <v>1.082E-2</v>
      </c>
      <c r="O60" s="114">
        <v>1.073E-2</v>
      </c>
      <c r="P60" s="114">
        <v>1.098E-2</v>
      </c>
      <c r="Q60" s="114">
        <v>1.5820000000000001E-2</v>
      </c>
      <c r="R60" s="114">
        <v>2.512E-2</v>
      </c>
      <c r="S60" s="114">
        <v>2.81E-2</v>
      </c>
      <c r="T60" s="114">
        <v>2.887E-2</v>
      </c>
      <c r="U60" s="114">
        <v>2.861E-2</v>
      </c>
      <c r="V60" s="114">
        <v>2.8709999999999999E-2</v>
      </c>
    </row>
    <row r="61" spans="4:22">
      <c r="D61" s="95">
        <v>31</v>
      </c>
      <c r="E61" s="114">
        <v>2.1010000000000001E-2</v>
      </c>
      <c r="F61" s="114">
        <v>1.405E-2</v>
      </c>
      <c r="G61" s="114">
        <v>1.039E-2</v>
      </c>
      <c r="H61" s="114">
        <v>1.325E-2</v>
      </c>
      <c r="I61" s="114">
        <v>1.291E-2</v>
      </c>
      <c r="J61" s="114">
        <v>9.5999999999999992E-3</v>
      </c>
      <c r="K61" s="114">
        <v>8.7600000000000004E-3</v>
      </c>
      <c r="L61" s="114">
        <v>8.2000000000000007E-3</v>
      </c>
      <c r="M61" s="114">
        <v>1.133E-2</v>
      </c>
      <c r="N61" s="114">
        <v>1.146E-2</v>
      </c>
      <c r="O61" s="114">
        <v>1.137E-2</v>
      </c>
      <c r="P61" s="114">
        <v>1.1610000000000001E-2</v>
      </c>
      <c r="Q61" s="114">
        <v>1.626E-2</v>
      </c>
      <c r="R61" s="114">
        <v>2.5309999999999999E-2</v>
      </c>
      <c r="S61" s="114">
        <v>2.819E-2</v>
      </c>
      <c r="T61" s="114">
        <v>2.894E-2</v>
      </c>
      <c r="U61" s="114">
        <v>2.87E-2</v>
      </c>
      <c r="V61" s="114">
        <v>2.8799999999999999E-2</v>
      </c>
    </row>
    <row r="62" spans="4:22">
      <c r="D62" s="95">
        <v>32</v>
      </c>
      <c r="E62" s="114">
        <v>2.1499999999999998E-2</v>
      </c>
      <c r="F62" s="114">
        <v>1.469E-2</v>
      </c>
      <c r="G62" s="114">
        <v>1.112E-2</v>
      </c>
      <c r="H62" s="114">
        <v>1.3899999999999999E-2</v>
      </c>
      <c r="I62" s="114">
        <v>1.353E-2</v>
      </c>
      <c r="J62" s="114">
        <v>1.031E-2</v>
      </c>
      <c r="K62" s="114">
        <v>9.4900000000000002E-3</v>
      </c>
      <c r="L62" s="114">
        <v>8.94E-3</v>
      </c>
      <c r="M62" s="114">
        <v>1.1950000000000001E-2</v>
      </c>
      <c r="N62" s="114">
        <v>1.208E-2</v>
      </c>
      <c r="O62" s="114">
        <v>1.1990000000000001E-2</v>
      </c>
      <c r="P62" s="114">
        <v>1.222E-2</v>
      </c>
      <c r="Q62" s="114">
        <v>1.67E-2</v>
      </c>
      <c r="R62" s="114">
        <v>2.5499999999999998E-2</v>
      </c>
      <c r="S62" s="114">
        <v>2.8289999999999999E-2</v>
      </c>
      <c r="T62" s="114">
        <v>2.9020000000000001E-2</v>
      </c>
      <c r="U62" s="114">
        <v>2.8799999999999999E-2</v>
      </c>
      <c r="V62" s="114">
        <v>2.8899999999999999E-2</v>
      </c>
    </row>
    <row r="63" spans="4:22">
      <c r="D63" s="95">
        <v>33</v>
      </c>
      <c r="E63" s="114">
        <v>2.198E-2</v>
      </c>
      <c r="F63" s="114">
        <v>1.5299999999999999E-2</v>
      </c>
      <c r="G63" s="114">
        <v>1.183E-2</v>
      </c>
      <c r="H63" s="114">
        <v>1.453E-2</v>
      </c>
      <c r="I63" s="114">
        <v>1.413E-2</v>
      </c>
      <c r="J63" s="114">
        <v>1.099E-2</v>
      </c>
      <c r="K63" s="114">
        <v>1.0189999999999999E-2</v>
      </c>
      <c r="L63" s="114">
        <v>9.6600000000000002E-3</v>
      </c>
      <c r="M63" s="114">
        <v>1.255E-2</v>
      </c>
      <c r="N63" s="114">
        <v>1.268E-2</v>
      </c>
      <c r="O63" s="114">
        <v>1.259E-2</v>
      </c>
      <c r="P63" s="114">
        <v>1.281E-2</v>
      </c>
      <c r="Q63" s="114">
        <v>1.712E-2</v>
      </c>
      <c r="R63" s="114">
        <v>2.5690000000000001E-2</v>
      </c>
      <c r="S63" s="114">
        <v>2.8389999999999999E-2</v>
      </c>
      <c r="T63" s="114">
        <v>2.911E-2</v>
      </c>
      <c r="U63" s="114">
        <v>2.8899999999999999E-2</v>
      </c>
      <c r="V63" s="114">
        <v>2.9000000000000001E-2</v>
      </c>
    </row>
    <row r="64" spans="4:22">
      <c r="D64" s="95">
        <v>34</v>
      </c>
      <c r="E64" s="114">
        <v>2.2440000000000002E-2</v>
      </c>
      <c r="F64" s="114">
        <v>1.5890000000000001E-2</v>
      </c>
      <c r="G64" s="114">
        <v>1.251E-2</v>
      </c>
      <c r="H64" s="114">
        <v>1.5140000000000001E-2</v>
      </c>
      <c r="I64" s="114">
        <v>1.4710000000000001E-2</v>
      </c>
      <c r="J64" s="114">
        <v>1.1650000000000001E-2</v>
      </c>
      <c r="K64" s="114">
        <v>1.0869999999999999E-2</v>
      </c>
      <c r="L64" s="114">
        <v>1.0359999999999999E-2</v>
      </c>
      <c r="M64" s="114">
        <v>1.3129999999999999E-2</v>
      </c>
      <c r="N64" s="114">
        <v>1.325E-2</v>
      </c>
      <c r="O64" s="114">
        <v>1.3169999999999999E-2</v>
      </c>
      <c r="P64" s="114">
        <v>1.338E-2</v>
      </c>
      <c r="Q64" s="114">
        <v>1.753E-2</v>
      </c>
      <c r="R64" s="114">
        <v>2.5870000000000001E-2</v>
      </c>
      <c r="S64" s="114">
        <v>2.8490000000000001E-2</v>
      </c>
      <c r="T64" s="114">
        <v>2.92E-2</v>
      </c>
      <c r="U64" s="114">
        <v>2.9000000000000001E-2</v>
      </c>
      <c r="V64" s="114">
        <v>2.9100000000000001E-2</v>
      </c>
    </row>
    <row r="65" spans="4:22">
      <c r="D65" s="95">
        <v>35</v>
      </c>
      <c r="E65" s="114">
        <v>2.2880000000000001E-2</v>
      </c>
      <c r="F65" s="114">
        <v>1.6459999999999999E-2</v>
      </c>
      <c r="G65" s="114">
        <v>1.316E-2</v>
      </c>
      <c r="H65" s="114">
        <v>1.5730000000000001E-2</v>
      </c>
      <c r="I65" s="114">
        <v>1.5259999999999999E-2</v>
      </c>
      <c r="J65" s="114">
        <v>1.2290000000000001E-2</v>
      </c>
      <c r="K65" s="114">
        <v>1.153E-2</v>
      </c>
      <c r="L65" s="114">
        <v>1.103E-2</v>
      </c>
      <c r="M65" s="114">
        <v>1.3690000000000001E-2</v>
      </c>
      <c r="N65" s="114">
        <v>1.3809999999999999E-2</v>
      </c>
      <c r="O65" s="114">
        <v>1.3729999999999999E-2</v>
      </c>
      <c r="P65" s="114">
        <v>1.393E-2</v>
      </c>
      <c r="Q65" s="114">
        <v>1.7930000000000001E-2</v>
      </c>
      <c r="R65" s="114">
        <v>2.605E-2</v>
      </c>
      <c r="S65" s="114">
        <v>2.86E-2</v>
      </c>
      <c r="T65" s="114">
        <v>2.929E-2</v>
      </c>
      <c r="U65" s="114">
        <v>2.9100000000000001E-2</v>
      </c>
      <c r="V65" s="114">
        <v>2.92E-2</v>
      </c>
    </row>
    <row r="66" spans="4:22">
      <c r="D66" s="95">
        <v>36</v>
      </c>
      <c r="E66" s="114">
        <v>2.3300000000000001E-2</v>
      </c>
      <c r="F66" s="114">
        <v>1.7010000000000001E-2</v>
      </c>
      <c r="G66" s="114">
        <v>1.379E-2</v>
      </c>
      <c r="H66" s="114">
        <v>1.6299999999999999E-2</v>
      </c>
      <c r="I66" s="114">
        <v>1.5800000000000002E-2</v>
      </c>
      <c r="J66" s="114">
        <v>1.29E-2</v>
      </c>
      <c r="K66" s="114">
        <v>1.2160000000000001E-2</v>
      </c>
      <c r="L66" s="114">
        <v>1.167E-2</v>
      </c>
      <c r="M66" s="114">
        <v>1.423E-2</v>
      </c>
      <c r="N66" s="114">
        <v>1.435E-2</v>
      </c>
      <c r="O66" s="114">
        <v>1.427E-2</v>
      </c>
      <c r="P66" s="114">
        <v>1.447E-2</v>
      </c>
      <c r="Q66" s="114">
        <v>1.8319999999999999E-2</v>
      </c>
      <c r="R66" s="114">
        <v>2.623E-2</v>
      </c>
      <c r="S66" s="114">
        <v>2.8709999999999999E-2</v>
      </c>
      <c r="T66" s="114">
        <v>2.938E-2</v>
      </c>
      <c r="U66" s="114">
        <v>2.921E-2</v>
      </c>
      <c r="V66" s="114">
        <v>2.9309999999999999E-2</v>
      </c>
    </row>
    <row r="67" spans="4:22">
      <c r="D67" s="95">
        <v>37</v>
      </c>
      <c r="E67" s="114">
        <v>2.3709999999999998E-2</v>
      </c>
      <c r="F67" s="114">
        <v>1.754E-2</v>
      </c>
      <c r="G67" s="114">
        <v>1.44E-2</v>
      </c>
      <c r="H67" s="114">
        <v>1.6840000000000001E-2</v>
      </c>
      <c r="I67" s="114">
        <v>1.6320000000000001E-2</v>
      </c>
      <c r="J67" s="114">
        <v>1.349E-2</v>
      </c>
      <c r="K67" s="114">
        <v>1.277E-2</v>
      </c>
      <c r="L67" s="114">
        <v>1.2290000000000001E-2</v>
      </c>
      <c r="M67" s="114">
        <v>1.4749999999999999E-2</v>
      </c>
      <c r="N67" s="114">
        <v>1.487E-2</v>
      </c>
      <c r="O67" s="114">
        <v>1.4789999999999999E-2</v>
      </c>
      <c r="P67" s="114">
        <v>1.498E-2</v>
      </c>
      <c r="Q67" s="114">
        <v>1.8700000000000001E-2</v>
      </c>
      <c r="R67" s="114">
        <v>2.6409999999999999E-2</v>
      </c>
      <c r="S67" s="114">
        <v>2.8819999999999998E-2</v>
      </c>
      <c r="T67" s="114">
        <v>2.9479999999999999E-2</v>
      </c>
      <c r="U67" s="114">
        <v>2.9309999999999999E-2</v>
      </c>
      <c r="V67" s="114">
        <v>2.9409999999999999E-2</v>
      </c>
    </row>
    <row r="68" spans="4:22">
      <c r="D68" s="95">
        <v>38</v>
      </c>
      <c r="E68" s="114">
        <v>2.41E-2</v>
      </c>
      <c r="F68" s="114">
        <v>1.804E-2</v>
      </c>
      <c r="G68" s="114">
        <v>1.498E-2</v>
      </c>
      <c r="H68" s="114">
        <v>1.736E-2</v>
      </c>
      <c r="I68" s="114">
        <v>1.6820000000000002E-2</v>
      </c>
      <c r="J68" s="114">
        <v>1.406E-2</v>
      </c>
      <c r="K68" s="114">
        <v>1.3350000000000001E-2</v>
      </c>
      <c r="L68" s="114">
        <v>1.289E-2</v>
      </c>
      <c r="M68" s="114">
        <v>1.525E-2</v>
      </c>
      <c r="N68" s="114">
        <v>1.537E-2</v>
      </c>
      <c r="O68" s="114">
        <v>1.529E-2</v>
      </c>
      <c r="P68" s="114">
        <v>1.5469999999999999E-2</v>
      </c>
      <c r="Q68" s="114">
        <v>1.9060000000000001E-2</v>
      </c>
      <c r="R68" s="114">
        <v>2.6579999999999999E-2</v>
      </c>
      <c r="S68" s="114">
        <v>2.8930000000000001E-2</v>
      </c>
      <c r="T68" s="114">
        <v>2.9569999999999999E-2</v>
      </c>
      <c r="U68" s="114">
        <v>2.9409999999999999E-2</v>
      </c>
      <c r="V68" s="114">
        <v>2.9510000000000002E-2</v>
      </c>
    </row>
    <row r="69" spans="4:22">
      <c r="D69" s="95">
        <v>39</v>
      </c>
      <c r="E69" s="114">
        <v>2.4479999999999998E-2</v>
      </c>
      <c r="F69" s="114">
        <v>1.8530000000000001E-2</v>
      </c>
      <c r="G69" s="114">
        <v>1.554E-2</v>
      </c>
      <c r="H69" s="114">
        <v>1.787E-2</v>
      </c>
      <c r="I69" s="114">
        <v>1.7299999999999999E-2</v>
      </c>
      <c r="J69" s="114">
        <v>1.461E-2</v>
      </c>
      <c r="K69" s="114">
        <v>1.392E-2</v>
      </c>
      <c r="L69" s="114">
        <v>1.3469999999999999E-2</v>
      </c>
      <c r="M69" s="114">
        <v>1.5740000000000001E-2</v>
      </c>
      <c r="N69" s="114">
        <v>1.585E-2</v>
      </c>
      <c r="O69" s="114">
        <v>1.5769999999999999E-2</v>
      </c>
      <c r="P69" s="114">
        <v>1.5949999999999999E-2</v>
      </c>
      <c r="Q69" s="114">
        <v>1.941E-2</v>
      </c>
      <c r="R69" s="114">
        <v>2.6749999999999999E-2</v>
      </c>
      <c r="S69" s="114">
        <v>2.904E-2</v>
      </c>
      <c r="T69" s="114">
        <v>2.9659999999999999E-2</v>
      </c>
      <c r="U69" s="114">
        <v>2.9510000000000002E-2</v>
      </c>
      <c r="V69" s="114">
        <v>2.9600000000000001E-2</v>
      </c>
    </row>
    <row r="70" spans="4:22">
      <c r="D70" s="95">
        <v>40</v>
      </c>
      <c r="E70" s="114">
        <v>2.4850000000000001E-2</v>
      </c>
      <c r="F70" s="114">
        <v>1.9E-2</v>
      </c>
      <c r="G70" s="114">
        <v>1.6080000000000001E-2</v>
      </c>
      <c r="H70" s="114">
        <v>1.8350000000000002E-2</v>
      </c>
      <c r="I70" s="114">
        <v>1.7760000000000001E-2</v>
      </c>
      <c r="J70" s="114">
        <v>1.5129999999999999E-2</v>
      </c>
      <c r="K70" s="114">
        <v>1.4460000000000001E-2</v>
      </c>
      <c r="L70" s="114">
        <v>1.4019999999999999E-2</v>
      </c>
      <c r="M70" s="114">
        <v>1.6199999999999999E-2</v>
      </c>
      <c r="N70" s="114">
        <v>1.6310000000000002E-2</v>
      </c>
      <c r="O70" s="114">
        <v>1.6230000000000001E-2</v>
      </c>
      <c r="P70" s="114">
        <v>1.6410000000000001E-2</v>
      </c>
      <c r="Q70" s="114">
        <v>1.975E-2</v>
      </c>
      <c r="R70" s="114">
        <v>2.691E-2</v>
      </c>
      <c r="S70" s="114">
        <v>2.9139999999999999E-2</v>
      </c>
      <c r="T70" s="114">
        <v>2.9760000000000002E-2</v>
      </c>
      <c r="U70" s="114">
        <v>2.9610000000000001E-2</v>
      </c>
      <c r="V70" s="114">
        <v>2.9700000000000001E-2</v>
      </c>
    </row>
    <row r="71" spans="4:22">
      <c r="D71" s="95">
        <v>41</v>
      </c>
      <c r="E71" s="114">
        <v>2.52E-2</v>
      </c>
      <c r="F71" s="114">
        <v>1.9449999999999999E-2</v>
      </c>
      <c r="G71" s="114">
        <v>1.66E-2</v>
      </c>
      <c r="H71" s="114">
        <v>1.882E-2</v>
      </c>
      <c r="I71" s="114">
        <v>1.821E-2</v>
      </c>
      <c r="J71" s="114">
        <v>1.5640000000000001E-2</v>
      </c>
      <c r="K71" s="114">
        <v>1.498E-2</v>
      </c>
      <c r="L71" s="114">
        <v>1.455E-2</v>
      </c>
      <c r="M71" s="114">
        <v>1.6650000000000002E-2</v>
      </c>
      <c r="N71" s="114">
        <v>1.6750000000000001E-2</v>
      </c>
      <c r="O71" s="114">
        <v>1.6670000000000001E-2</v>
      </c>
      <c r="P71" s="114">
        <v>1.685E-2</v>
      </c>
      <c r="Q71" s="114">
        <v>2.0080000000000001E-2</v>
      </c>
      <c r="R71" s="114">
        <v>2.707E-2</v>
      </c>
      <c r="S71" s="114">
        <v>2.9250000000000002E-2</v>
      </c>
      <c r="T71" s="114">
        <v>2.9850000000000002E-2</v>
      </c>
      <c r="U71" s="114">
        <v>2.9700000000000001E-2</v>
      </c>
      <c r="V71" s="114">
        <v>2.9790000000000001E-2</v>
      </c>
    </row>
    <row r="72" spans="4:22">
      <c r="D72" s="95">
        <v>42</v>
      </c>
      <c r="E72" s="114">
        <v>2.554E-2</v>
      </c>
      <c r="F72" s="114">
        <v>1.9890000000000001E-2</v>
      </c>
      <c r="G72" s="114">
        <v>1.7100000000000001E-2</v>
      </c>
      <c r="H72" s="114">
        <v>1.9269999999999999E-2</v>
      </c>
      <c r="I72" s="114">
        <v>1.8630000000000001E-2</v>
      </c>
      <c r="J72" s="114">
        <v>1.6119999999999999E-2</v>
      </c>
      <c r="K72" s="114">
        <v>1.5480000000000001E-2</v>
      </c>
      <c r="L72" s="114">
        <v>1.506E-2</v>
      </c>
      <c r="M72" s="114">
        <v>1.7069999999999998E-2</v>
      </c>
      <c r="N72" s="114">
        <v>1.7180000000000001E-2</v>
      </c>
      <c r="O72" s="114">
        <v>1.7100000000000001E-2</v>
      </c>
      <c r="P72" s="114">
        <v>1.7270000000000001E-2</v>
      </c>
      <c r="Q72" s="114">
        <v>2.0389999999999998E-2</v>
      </c>
      <c r="R72" s="114">
        <v>2.7230000000000001E-2</v>
      </c>
      <c r="S72" s="114">
        <v>2.9350000000000001E-2</v>
      </c>
      <c r="T72" s="114">
        <v>2.9940000000000001E-2</v>
      </c>
      <c r="U72" s="114">
        <v>2.98E-2</v>
      </c>
      <c r="V72" s="114">
        <v>2.989E-2</v>
      </c>
    </row>
    <row r="73" spans="4:22">
      <c r="D73" s="95">
        <v>43</v>
      </c>
      <c r="E73" s="114">
        <v>2.5860000000000001E-2</v>
      </c>
      <c r="F73" s="114">
        <v>2.0299999999999999E-2</v>
      </c>
      <c r="G73" s="114">
        <v>1.7579999999999998E-2</v>
      </c>
      <c r="H73" s="114">
        <v>1.9699999999999999E-2</v>
      </c>
      <c r="I73" s="114">
        <v>1.9050000000000001E-2</v>
      </c>
      <c r="J73" s="114">
        <v>1.6590000000000001E-2</v>
      </c>
      <c r="K73" s="114">
        <v>1.5959999999999998E-2</v>
      </c>
      <c r="L73" s="114">
        <v>1.555E-2</v>
      </c>
      <c r="M73" s="114">
        <v>1.7489999999999999E-2</v>
      </c>
      <c r="N73" s="114">
        <v>1.7590000000000001E-2</v>
      </c>
      <c r="O73" s="114">
        <v>1.7510000000000001E-2</v>
      </c>
      <c r="P73" s="114">
        <v>1.7680000000000001E-2</v>
      </c>
      <c r="Q73" s="114">
        <v>2.069E-2</v>
      </c>
      <c r="R73" s="114">
        <v>2.7380000000000002E-2</v>
      </c>
      <c r="S73" s="114">
        <v>2.945E-2</v>
      </c>
      <c r="T73" s="114">
        <v>3.0020000000000002E-2</v>
      </c>
      <c r="U73" s="114">
        <v>2.989E-2</v>
      </c>
      <c r="V73" s="114">
        <v>2.998E-2</v>
      </c>
    </row>
    <row r="74" spans="4:22">
      <c r="D74" s="95">
        <v>44</v>
      </c>
      <c r="E74" s="114">
        <v>2.6169999999999999E-2</v>
      </c>
      <c r="F74" s="114">
        <v>2.07E-2</v>
      </c>
      <c r="G74" s="114">
        <v>1.804E-2</v>
      </c>
      <c r="H74" s="114">
        <v>2.0109999999999999E-2</v>
      </c>
      <c r="I74" s="114">
        <v>1.9439999999999999E-2</v>
      </c>
      <c r="J74" s="114">
        <v>1.704E-2</v>
      </c>
      <c r="K74" s="114">
        <v>1.6420000000000001E-2</v>
      </c>
      <c r="L74" s="114">
        <v>1.602E-2</v>
      </c>
      <c r="M74" s="114">
        <v>1.788E-2</v>
      </c>
      <c r="N74" s="114">
        <v>1.7979999999999999E-2</v>
      </c>
      <c r="O74" s="114">
        <v>1.7909999999999999E-2</v>
      </c>
      <c r="P74" s="114">
        <v>1.8069999999999999E-2</v>
      </c>
      <c r="Q74" s="114">
        <v>2.0979999999999999E-2</v>
      </c>
      <c r="R74" s="114">
        <v>2.7519999999999999E-2</v>
      </c>
      <c r="S74" s="114">
        <v>2.955E-2</v>
      </c>
      <c r="T74" s="114">
        <v>3.0110000000000001E-2</v>
      </c>
      <c r="U74" s="114">
        <v>2.998E-2</v>
      </c>
      <c r="V74" s="114">
        <v>3.006E-2</v>
      </c>
    </row>
    <row r="75" spans="4:22">
      <c r="D75" s="95">
        <v>45</v>
      </c>
      <c r="E75" s="114">
        <v>2.647E-2</v>
      </c>
      <c r="F75" s="114">
        <v>2.1090000000000001E-2</v>
      </c>
      <c r="G75" s="114">
        <v>1.848E-2</v>
      </c>
      <c r="H75" s="114">
        <v>2.051E-2</v>
      </c>
      <c r="I75" s="114">
        <v>1.9820000000000001E-2</v>
      </c>
      <c r="J75" s="114">
        <v>1.7469999999999999E-2</v>
      </c>
      <c r="K75" s="114">
        <v>1.687E-2</v>
      </c>
      <c r="L75" s="114">
        <v>1.6480000000000002E-2</v>
      </c>
      <c r="M75" s="114">
        <v>1.8259999999999998E-2</v>
      </c>
      <c r="N75" s="114">
        <v>1.8360000000000001E-2</v>
      </c>
      <c r="O75" s="114">
        <v>1.8290000000000001E-2</v>
      </c>
      <c r="P75" s="114">
        <v>1.8450000000000001E-2</v>
      </c>
      <c r="Q75" s="114">
        <v>2.1270000000000001E-2</v>
      </c>
      <c r="R75" s="114">
        <v>2.7660000000000001E-2</v>
      </c>
      <c r="S75" s="114">
        <v>2.964E-2</v>
      </c>
      <c r="T75" s="114">
        <v>3.0190000000000002E-2</v>
      </c>
      <c r="U75" s="114">
        <v>3.006E-2</v>
      </c>
      <c r="V75" s="114">
        <v>3.015E-2</v>
      </c>
    </row>
    <row r="76" spans="4:22">
      <c r="D76" s="95">
        <v>46</v>
      </c>
      <c r="E76" s="114">
        <v>2.6759999999999999E-2</v>
      </c>
      <c r="F76" s="114">
        <v>2.146E-2</v>
      </c>
      <c r="G76" s="114">
        <v>1.891E-2</v>
      </c>
      <c r="H76" s="114">
        <v>2.0889999999999999E-2</v>
      </c>
      <c r="I76" s="114">
        <v>2.019E-2</v>
      </c>
      <c r="J76" s="114">
        <v>1.788E-2</v>
      </c>
      <c r="K76" s="114">
        <v>1.729E-2</v>
      </c>
      <c r="L76" s="114">
        <v>1.6910000000000001E-2</v>
      </c>
      <c r="M76" s="114">
        <v>1.8630000000000001E-2</v>
      </c>
      <c r="N76" s="114">
        <v>1.873E-2</v>
      </c>
      <c r="O76" s="114">
        <v>1.866E-2</v>
      </c>
      <c r="P76" s="114">
        <v>1.881E-2</v>
      </c>
      <c r="Q76" s="114">
        <v>2.154E-2</v>
      </c>
      <c r="R76" s="114">
        <v>2.7799999999999998E-2</v>
      </c>
      <c r="S76" s="114">
        <v>2.9739999999999999E-2</v>
      </c>
      <c r="T76" s="114">
        <v>3.0269999999999998E-2</v>
      </c>
      <c r="U76" s="114">
        <v>3.015E-2</v>
      </c>
      <c r="V76" s="114">
        <v>3.023E-2</v>
      </c>
    </row>
    <row r="77" spans="4:22">
      <c r="D77" s="95">
        <v>47</v>
      </c>
      <c r="E77" s="114">
        <v>2.7040000000000002E-2</v>
      </c>
      <c r="F77" s="114">
        <v>2.1819999999999999E-2</v>
      </c>
      <c r="G77" s="114">
        <v>1.932E-2</v>
      </c>
      <c r="H77" s="114">
        <v>2.1260000000000001E-2</v>
      </c>
      <c r="I77" s="114">
        <v>2.0539999999999999E-2</v>
      </c>
      <c r="J77" s="114">
        <v>1.8280000000000001E-2</v>
      </c>
      <c r="K77" s="114">
        <v>1.771E-2</v>
      </c>
      <c r="L77" s="114">
        <v>1.7330000000000002E-2</v>
      </c>
      <c r="M77" s="114">
        <v>1.899E-2</v>
      </c>
      <c r="N77" s="114">
        <v>1.908E-2</v>
      </c>
      <c r="O77" s="114">
        <v>1.9009999999999999E-2</v>
      </c>
      <c r="P77" s="114">
        <v>1.916E-2</v>
      </c>
      <c r="Q77" s="114">
        <v>2.18E-2</v>
      </c>
      <c r="R77" s="114">
        <v>2.793E-2</v>
      </c>
      <c r="S77" s="114">
        <v>2.9829999999999999E-2</v>
      </c>
      <c r="T77" s="114">
        <v>3.0349999999999999E-2</v>
      </c>
      <c r="U77" s="114">
        <v>3.023E-2</v>
      </c>
      <c r="V77" s="114">
        <v>3.031E-2</v>
      </c>
    </row>
    <row r="78" spans="4:22">
      <c r="D78" s="95">
        <v>48</v>
      </c>
      <c r="E78" s="114">
        <v>2.7310000000000001E-2</v>
      </c>
      <c r="F78" s="114">
        <v>2.2159999999999999E-2</v>
      </c>
      <c r="G78" s="114">
        <v>1.9709999999999998E-2</v>
      </c>
      <c r="H78" s="114">
        <v>2.162E-2</v>
      </c>
      <c r="I78" s="114">
        <v>2.0879999999999999E-2</v>
      </c>
      <c r="J78" s="114">
        <v>1.8669999999999999E-2</v>
      </c>
      <c r="K78" s="114">
        <v>1.8100000000000002E-2</v>
      </c>
      <c r="L78" s="114">
        <v>1.7739999999999999E-2</v>
      </c>
      <c r="M78" s="114">
        <v>1.933E-2</v>
      </c>
      <c r="N78" s="114">
        <v>1.942E-2</v>
      </c>
      <c r="O78" s="114">
        <v>1.9349999999999999E-2</v>
      </c>
      <c r="P78" s="114">
        <v>1.95E-2</v>
      </c>
      <c r="Q78" s="114">
        <v>2.205E-2</v>
      </c>
      <c r="R78" s="114">
        <v>2.8049999999999999E-2</v>
      </c>
      <c r="S78" s="114">
        <v>2.9909999999999999E-2</v>
      </c>
      <c r="T78" s="114">
        <v>3.0429999999999999E-2</v>
      </c>
      <c r="U78" s="114">
        <v>3.031E-2</v>
      </c>
      <c r="V78" s="114">
        <v>3.039E-2</v>
      </c>
    </row>
    <row r="79" spans="4:22">
      <c r="D79" s="95">
        <v>49</v>
      </c>
      <c r="E79" s="114">
        <v>2.7570000000000001E-2</v>
      </c>
      <c r="F79" s="114">
        <v>2.249E-2</v>
      </c>
      <c r="G79" s="114">
        <v>2.009E-2</v>
      </c>
      <c r="H79" s="114">
        <v>2.196E-2</v>
      </c>
      <c r="I79" s="114">
        <v>2.121E-2</v>
      </c>
      <c r="J79" s="114">
        <v>1.9040000000000001E-2</v>
      </c>
      <c r="K79" s="114">
        <v>1.8489999999999999E-2</v>
      </c>
      <c r="L79" s="114">
        <v>1.813E-2</v>
      </c>
      <c r="M79" s="114">
        <v>1.9650000000000001E-2</v>
      </c>
      <c r="N79" s="114">
        <v>1.9740000000000001E-2</v>
      </c>
      <c r="O79" s="114">
        <v>1.968E-2</v>
      </c>
      <c r="P79" s="114">
        <v>1.9820000000000001E-2</v>
      </c>
      <c r="Q79" s="114">
        <v>2.2290000000000001E-2</v>
      </c>
      <c r="R79" s="114">
        <v>2.818E-2</v>
      </c>
      <c r="S79" s="114">
        <v>0.03</v>
      </c>
      <c r="T79" s="114">
        <v>3.0499999999999999E-2</v>
      </c>
      <c r="U79" s="114">
        <v>3.039E-2</v>
      </c>
      <c r="V79" s="114">
        <v>3.0470000000000001E-2</v>
      </c>
    </row>
    <row r="80" spans="4:22">
      <c r="D80" s="95">
        <v>50</v>
      </c>
      <c r="E80" s="114">
        <v>2.7820000000000001E-2</v>
      </c>
      <c r="F80" s="114">
        <v>2.281E-2</v>
      </c>
      <c r="G80" s="114">
        <v>2.0459999999999999E-2</v>
      </c>
      <c r="H80" s="114">
        <v>2.2290000000000001E-2</v>
      </c>
      <c r="I80" s="114">
        <v>2.1520000000000001E-2</v>
      </c>
      <c r="J80" s="114">
        <v>1.9400000000000001E-2</v>
      </c>
      <c r="K80" s="114">
        <v>1.8849999999999999E-2</v>
      </c>
      <c r="L80" s="114">
        <v>1.8499999999999999E-2</v>
      </c>
      <c r="M80" s="114">
        <v>1.9970000000000002E-2</v>
      </c>
      <c r="N80" s="114">
        <v>2.0060000000000001E-2</v>
      </c>
      <c r="O80" s="114">
        <v>1.9990000000000001E-2</v>
      </c>
      <c r="P80" s="114">
        <v>2.0129999999999999E-2</v>
      </c>
      <c r="Q80" s="114">
        <v>2.2530000000000001E-2</v>
      </c>
      <c r="R80" s="114">
        <v>2.8299999999999999E-2</v>
      </c>
      <c r="S80" s="114">
        <v>3.0079999999999999E-2</v>
      </c>
      <c r="T80" s="114">
        <v>3.058E-2</v>
      </c>
      <c r="U80" s="114">
        <v>3.0460000000000001E-2</v>
      </c>
      <c r="V80" s="114">
        <v>3.0540000000000001E-2</v>
      </c>
    </row>
    <row r="81" spans="4:22">
      <c r="D81" s="95">
        <v>51</v>
      </c>
      <c r="E81" s="114">
        <v>2.8060000000000002E-2</v>
      </c>
      <c r="F81" s="114">
        <v>2.3120000000000002E-2</v>
      </c>
      <c r="G81" s="114">
        <v>2.0809999999999999E-2</v>
      </c>
      <c r="H81" s="114">
        <v>2.2610000000000002E-2</v>
      </c>
      <c r="I81" s="114">
        <v>2.1829999999999999E-2</v>
      </c>
      <c r="J81" s="114">
        <v>1.9740000000000001E-2</v>
      </c>
      <c r="K81" s="114">
        <v>1.9210000000000001E-2</v>
      </c>
      <c r="L81" s="114">
        <v>1.8859999999999998E-2</v>
      </c>
      <c r="M81" s="114">
        <v>2.027E-2</v>
      </c>
      <c r="N81" s="114">
        <v>2.036E-2</v>
      </c>
      <c r="O81" s="114">
        <v>2.0299999999999999E-2</v>
      </c>
      <c r="P81" s="114">
        <v>2.044E-2</v>
      </c>
      <c r="Q81" s="114">
        <v>2.2759999999999999E-2</v>
      </c>
      <c r="R81" s="114">
        <v>2.8410000000000001E-2</v>
      </c>
      <c r="S81" s="114">
        <v>3.0159999999999999E-2</v>
      </c>
      <c r="T81" s="114">
        <v>3.065E-2</v>
      </c>
      <c r="U81" s="114">
        <v>3.0540000000000001E-2</v>
      </c>
      <c r="V81" s="114">
        <v>3.0609999999999998E-2</v>
      </c>
    </row>
    <row r="82" spans="4:22">
      <c r="D82" s="95">
        <v>52</v>
      </c>
      <c r="E82" s="114">
        <v>2.8289999999999999E-2</v>
      </c>
      <c r="F82" s="114">
        <v>2.342E-2</v>
      </c>
      <c r="G82" s="114">
        <v>2.1149999999999999E-2</v>
      </c>
      <c r="H82" s="114">
        <v>2.291E-2</v>
      </c>
      <c r="I82" s="114">
        <v>2.2120000000000001E-2</v>
      </c>
      <c r="J82" s="114">
        <v>2.0070000000000001E-2</v>
      </c>
      <c r="K82" s="114">
        <v>1.9550000000000001E-2</v>
      </c>
      <c r="L82" s="114">
        <v>1.9210000000000001E-2</v>
      </c>
      <c r="M82" s="114">
        <v>2.0570000000000001E-2</v>
      </c>
      <c r="N82" s="114">
        <v>2.0650000000000002E-2</v>
      </c>
      <c r="O82" s="114">
        <v>2.0590000000000001E-2</v>
      </c>
      <c r="P82" s="114">
        <v>2.0729999999999998E-2</v>
      </c>
      <c r="Q82" s="114">
        <v>2.2970000000000001E-2</v>
      </c>
      <c r="R82" s="114">
        <v>2.852E-2</v>
      </c>
      <c r="S82" s="114">
        <v>3.024E-2</v>
      </c>
      <c r="T82" s="114">
        <v>3.0720000000000001E-2</v>
      </c>
      <c r="U82" s="114">
        <v>3.0609999999999998E-2</v>
      </c>
      <c r="V82" s="114">
        <v>3.0679999999999999E-2</v>
      </c>
    </row>
    <row r="83" spans="4:22">
      <c r="D83" s="95">
        <v>53</v>
      </c>
      <c r="E83" s="114">
        <v>2.8510000000000001E-2</v>
      </c>
      <c r="F83" s="114">
        <v>2.3699999999999999E-2</v>
      </c>
      <c r="G83" s="114">
        <v>2.1479999999999999E-2</v>
      </c>
      <c r="H83" s="114">
        <v>2.3210000000000001E-2</v>
      </c>
      <c r="I83" s="114">
        <v>2.24E-2</v>
      </c>
      <c r="J83" s="114">
        <v>2.0400000000000001E-2</v>
      </c>
      <c r="K83" s="114">
        <v>1.9879999999999998E-2</v>
      </c>
      <c r="L83" s="114">
        <v>1.9550000000000001E-2</v>
      </c>
      <c r="M83" s="114">
        <v>2.085E-2</v>
      </c>
      <c r="N83" s="114">
        <v>2.0930000000000001E-2</v>
      </c>
      <c r="O83" s="114">
        <v>2.087E-2</v>
      </c>
      <c r="P83" s="114">
        <v>2.1010000000000001E-2</v>
      </c>
      <c r="Q83" s="114">
        <v>2.3189999999999999E-2</v>
      </c>
      <c r="R83" s="114">
        <v>2.8629999999999999E-2</v>
      </c>
      <c r="S83" s="114">
        <v>3.032E-2</v>
      </c>
      <c r="T83" s="114">
        <v>3.0779999999999998E-2</v>
      </c>
      <c r="U83" s="114">
        <v>3.0679999999999999E-2</v>
      </c>
      <c r="V83" s="114">
        <v>3.075E-2</v>
      </c>
    </row>
    <row r="84" spans="4:22">
      <c r="D84" s="95">
        <v>54</v>
      </c>
      <c r="E84" s="114">
        <v>2.8729999999999999E-2</v>
      </c>
      <c r="F84" s="114">
        <v>2.3980000000000001E-2</v>
      </c>
      <c r="G84" s="114">
        <v>2.18E-2</v>
      </c>
      <c r="H84" s="114">
        <v>2.349E-2</v>
      </c>
      <c r="I84" s="114">
        <v>2.2669999999999999E-2</v>
      </c>
      <c r="J84" s="114">
        <v>2.07E-2</v>
      </c>
      <c r="K84" s="114">
        <v>2.0199999999999999E-2</v>
      </c>
      <c r="L84" s="114">
        <v>1.9869999999999999E-2</v>
      </c>
      <c r="M84" s="114">
        <v>2.1129999999999999E-2</v>
      </c>
      <c r="N84" s="114">
        <v>2.121E-2</v>
      </c>
      <c r="O84" s="114">
        <v>2.1149999999999999E-2</v>
      </c>
      <c r="P84" s="114">
        <v>2.128E-2</v>
      </c>
      <c r="Q84" s="114">
        <v>2.3390000000000001E-2</v>
      </c>
      <c r="R84" s="114">
        <v>2.8729999999999999E-2</v>
      </c>
      <c r="S84" s="114">
        <v>3.039E-2</v>
      </c>
      <c r="T84" s="114">
        <v>3.0849999999999999E-2</v>
      </c>
      <c r="U84" s="114">
        <v>3.074E-2</v>
      </c>
      <c r="V84" s="114">
        <v>3.082E-2</v>
      </c>
    </row>
    <row r="85" spans="4:22">
      <c r="D85" s="95">
        <v>55</v>
      </c>
      <c r="E85" s="114">
        <v>2.894E-2</v>
      </c>
      <c r="F85" s="114">
        <v>2.4250000000000001E-2</v>
      </c>
      <c r="G85" s="114">
        <v>2.2100000000000002E-2</v>
      </c>
      <c r="H85" s="114">
        <v>2.3769999999999999E-2</v>
      </c>
      <c r="I85" s="114">
        <v>2.2939999999999999E-2</v>
      </c>
      <c r="J85" s="114">
        <v>2.1000000000000001E-2</v>
      </c>
      <c r="K85" s="114">
        <v>2.051E-2</v>
      </c>
      <c r="L85" s="114">
        <v>2.019E-2</v>
      </c>
      <c r="M85" s="114">
        <v>2.1389999999999999E-2</v>
      </c>
      <c r="N85" s="114">
        <v>2.147E-2</v>
      </c>
      <c r="O85" s="114">
        <v>2.1409999999999998E-2</v>
      </c>
      <c r="P85" s="114">
        <v>2.154E-2</v>
      </c>
      <c r="Q85" s="114">
        <v>2.359E-2</v>
      </c>
      <c r="R85" s="114">
        <v>2.8840000000000001E-2</v>
      </c>
      <c r="S85" s="114">
        <v>3.0460000000000001E-2</v>
      </c>
      <c r="T85" s="114">
        <v>3.091E-2</v>
      </c>
      <c r="U85" s="114">
        <v>3.0810000000000001E-2</v>
      </c>
      <c r="V85" s="114">
        <v>3.0880000000000001E-2</v>
      </c>
    </row>
    <row r="86" spans="4:22">
      <c r="D86" s="95">
        <v>56</v>
      </c>
      <c r="E86" s="114">
        <v>2.9139999999999999E-2</v>
      </c>
      <c r="F86" s="114">
        <v>2.4510000000000001E-2</v>
      </c>
      <c r="G86" s="114">
        <v>2.24E-2</v>
      </c>
      <c r="H86" s="114">
        <v>2.4039999999999999E-2</v>
      </c>
      <c r="I86" s="114">
        <v>2.3189999999999999E-2</v>
      </c>
      <c r="J86" s="114">
        <v>2.129E-2</v>
      </c>
      <c r="K86" s="114">
        <v>2.0809999999999999E-2</v>
      </c>
      <c r="L86" s="114">
        <v>2.0490000000000001E-2</v>
      </c>
      <c r="M86" s="114">
        <v>2.1649999999999999E-2</v>
      </c>
      <c r="N86" s="114">
        <v>2.1729999999999999E-2</v>
      </c>
      <c r="O86" s="114">
        <v>2.1669999999999998E-2</v>
      </c>
      <c r="P86" s="114">
        <v>2.179E-2</v>
      </c>
      <c r="Q86" s="114">
        <v>2.3779999999999999E-2</v>
      </c>
      <c r="R86" s="114">
        <v>2.8930000000000001E-2</v>
      </c>
      <c r="S86" s="114">
        <v>3.0530000000000002E-2</v>
      </c>
      <c r="T86" s="114">
        <v>3.0970000000000001E-2</v>
      </c>
      <c r="U86" s="114">
        <v>3.0870000000000002E-2</v>
      </c>
      <c r="V86" s="114">
        <v>3.0939999999999999E-2</v>
      </c>
    </row>
    <row r="87" spans="4:22">
      <c r="D87" s="95">
        <v>57</v>
      </c>
      <c r="E87" s="114">
        <v>2.9340000000000001E-2</v>
      </c>
      <c r="F87" s="114">
        <v>2.4760000000000001E-2</v>
      </c>
      <c r="G87" s="114">
        <v>2.2689999999999998E-2</v>
      </c>
      <c r="H87" s="114">
        <v>2.4299999999999999E-2</v>
      </c>
      <c r="I87" s="114">
        <v>2.3439999999999999E-2</v>
      </c>
      <c r="J87" s="114">
        <v>2.1569999999999999E-2</v>
      </c>
      <c r="K87" s="114">
        <v>2.1090000000000001E-2</v>
      </c>
      <c r="L87" s="114">
        <v>2.078E-2</v>
      </c>
      <c r="M87" s="114">
        <v>2.189E-2</v>
      </c>
      <c r="N87" s="114">
        <v>2.197E-2</v>
      </c>
      <c r="O87" s="114">
        <v>2.1909999999999999E-2</v>
      </c>
      <c r="P87" s="114">
        <v>2.2040000000000001E-2</v>
      </c>
      <c r="Q87" s="114">
        <v>2.3959999999999999E-2</v>
      </c>
      <c r="R87" s="114">
        <v>2.903E-2</v>
      </c>
      <c r="S87" s="114">
        <v>3.0599999999999999E-2</v>
      </c>
      <c r="T87" s="114">
        <v>3.1029999999999999E-2</v>
      </c>
      <c r="U87" s="114">
        <v>3.0929999999999999E-2</v>
      </c>
      <c r="V87" s="114">
        <v>3.1E-2</v>
      </c>
    </row>
    <row r="88" spans="4:22">
      <c r="D88" s="95">
        <v>58</v>
      </c>
      <c r="E88" s="114">
        <v>2.9530000000000001E-2</v>
      </c>
      <c r="F88" s="114">
        <v>2.5000000000000001E-2</v>
      </c>
      <c r="G88" s="114">
        <v>2.2960000000000001E-2</v>
      </c>
      <c r="H88" s="114">
        <v>2.4539999999999999E-2</v>
      </c>
      <c r="I88" s="114">
        <v>2.368E-2</v>
      </c>
      <c r="J88" s="114">
        <v>2.1839999999999998E-2</v>
      </c>
      <c r="K88" s="114">
        <v>2.137E-2</v>
      </c>
      <c r="L88" s="114">
        <v>2.1069999999999998E-2</v>
      </c>
      <c r="M88" s="114">
        <v>2.213E-2</v>
      </c>
      <c r="N88" s="114">
        <v>2.2210000000000001E-2</v>
      </c>
      <c r="O88" s="114">
        <v>2.215E-2</v>
      </c>
      <c r="P88" s="114">
        <v>2.2280000000000001E-2</v>
      </c>
      <c r="Q88" s="114">
        <v>2.4140000000000002E-2</v>
      </c>
      <c r="R88" s="114">
        <v>2.912E-2</v>
      </c>
      <c r="S88" s="114">
        <v>3.066E-2</v>
      </c>
      <c r="T88" s="114">
        <v>3.109E-2</v>
      </c>
      <c r="U88" s="114">
        <v>3.099E-2</v>
      </c>
      <c r="V88" s="114">
        <v>3.1060000000000001E-2</v>
      </c>
    </row>
    <row r="89" spans="4:22">
      <c r="D89" s="95">
        <v>59</v>
      </c>
      <c r="E89" s="114">
        <v>2.971E-2</v>
      </c>
      <c r="F89" s="114">
        <v>2.5229999999999999E-2</v>
      </c>
      <c r="G89" s="114">
        <v>2.3230000000000001E-2</v>
      </c>
      <c r="H89" s="114">
        <v>2.479E-2</v>
      </c>
      <c r="I89" s="114">
        <v>2.3910000000000001E-2</v>
      </c>
      <c r="J89" s="114">
        <v>2.2100000000000002E-2</v>
      </c>
      <c r="K89" s="114">
        <v>2.164E-2</v>
      </c>
      <c r="L89" s="114">
        <v>2.1340000000000001E-2</v>
      </c>
      <c r="M89" s="114">
        <v>2.2360000000000001E-2</v>
      </c>
      <c r="N89" s="114">
        <v>2.2440000000000002E-2</v>
      </c>
      <c r="O89" s="114">
        <v>2.2380000000000001E-2</v>
      </c>
      <c r="P89" s="114">
        <v>2.2499999999999999E-2</v>
      </c>
      <c r="Q89" s="114">
        <v>2.4309999999999998E-2</v>
      </c>
      <c r="R89" s="114">
        <v>2.921E-2</v>
      </c>
      <c r="S89" s="114">
        <v>3.0720000000000001E-2</v>
      </c>
      <c r="T89" s="114">
        <v>3.1140000000000001E-2</v>
      </c>
      <c r="U89" s="114">
        <v>3.1050000000000001E-2</v>
      </c>
      <c r="V89" s="114">
        <v>3.1109999999999999E-2</v>
      </c>
    </row>
    <row r="90" spans="4:22">
      <c r="D90" s="95">
        <v>60</v>
      </c>
      <c r="E90" s="114">
        <v>2.989E-2</v>
      </c>
      <c r="F90" s="114">
        <v>2.546E-2</v>
      </c>
      <c r="G90" s="114">
        <v>2.349E-2</v>
      </c>
      <c r="H90" s="114">
        <v>2.5020000000000001E-2</v>
      </c>
      <c r="I90" s="114">
        <v>2.4129999999999999E-2</v>
      </c>
      <c r="J90" s="114">
        <v>2.2360000000000001E-2</v>
      </c>
      <c r="K90" s="114">
        <v>2.1899999999999999E-2</v>
      </c>
      <c r="L90" s="114">
        <v>2.1610000000000001E-2</v>
      </c>
      <c r="M90" s="114">
        <v>2.2589999999999999E-2</v>
      </c>
      <c r="N90" s="114">
        <v>2.266E-2</v>
      </c>
      <c r="O90" s="114">
        <v>2.2610000000000002E-2</v>
      </c>
      <c r="P90" s="114">
        <v>2.273E-2</v>
      </c>
      <c r="Q90" s="114">
        <v>2.4479999999999998E-2</v>
      </c>
      <c r="R90" s="114">
        <v>2.929E-2</v>
      </c>
      <c r="S90" s="114">
        <v>3.0779999999999998E-2</v>
      </c>
      <c r="T90" s="114">
        <v>3.1199999999999999E-2</v>
      </c>
      <c r="U90" s="114">
        <v>3.1099999999999999E-2</v>
      </c>
      <c r="V90" s="114">
        <v>3.117E-2</v>
      </c>
    </row>
    <row r="91" spans="4:22">
      <c r="D91" s="95">
        <v>61</v>
      </c>
      <c r="E91" s="114">
        <v>3.006E-2</v>
      </c>
      <c r="F91" s="114">
        <v>2.5680000000000001E-2</v>
      </c>
      <c r="G91" s="114">
        <v>2.3740000000000001E-2</v>
      </c>
      <c r="H91" s="114">
        <v>2.5250000000000002E-2</v>
      </c>
      <c r="I91" s="114">
        <v>2.435E-2</v>
      </c>
      <c r="J91" s="114">
        <v>2.2599999999999999E-2</v>
      </c>
      <c r="K91" s="114">
        <v>2.215E-2</v>
      </c>
      <c r="L91" s="114">
        <v>2.1860000000000001E-2</v>
      </c>
      <c r="M91" s="114">
        <v>2.281E-2</v>
      </c>
      <c r="N91" s="114">
        <v>2.2880000000000001E-2</v>
      </c>
      <c r="O91" s="114">
        <v>2.282E-2</v>
      </c>
      <c r="P91" s="114">
        <v>2.2939999999999999E-2</v>
      </c>
      <c r="Q91" s="114">
        <v>2.4639999999999999E-2</v>
      </c>
      <c r="R91" s="114">
        <v>2.938E-2</v>
      </c>
      <c r="S91" s="114">
        <v>3.0839999999999999E-2</v>
      </c>
      <c r="T91" s="114">
        <v>3.125E-2</v>
      </c>
      <c r="U91" s="114">
        <v>3.116E-2</v>
      </c>
      <c r="V91" s="114">
        <v>3.1220000000000001E-2</v>
      </c>
    </row>
    <row r="92" spans="4:22">
      <c r="D92" s="95">
        <v>62</v>
      </c>
      <c r="E92" s="114">
        <v>3.022E-2</v>
      </c>
      <c r="F92" s="114">
        <v>2.589E-2</v>
      </c>
      <c r="G92" s="114">
        <v>2.3980000000000001E-2</v>
      </c>
      <c r="H92" s="114">
        <v>2.546E-2</v>
      </c>
      <c r="I92" s="114">
        <v>2.4559999999999998E-2</v>
      </c>
      <c r="J92" s="114">
        <v>2.2839999999999999E-2</v>
      </c>
      <c r="K92" s="114">
        <v>2.24E-2</v>
      </c>
      <c r="L92" s="114">
        <v>2.2110000000000001E-2</v>
      </c>
      <c r="M92" s="114">
        <v>2.3019999999999999E-2</v>
      </c>
      <c r="N92" s="114">
        <v>2.3089999999999999E-2</v>
      </c>
      <c r="O92" s="114">
        <v>2.3029999999999998E-2</v>
      </c>
      <c r="P92" s="114">
        <v>2.315E-2</v>
      </c>
      <c r="Q92" s="114">
        <v>2.4799999999999999E-2</v>
      </c>
      <c r="R92" s="114">
        <v>2.946E-2</v>
      </c>
      <c r="S92" s="114">
        <v>3.09E-2</v>
      </c>
      <c r="T92" s="114">
        <v>3.1300000000000001E-2</v>
      </c>
      <c r="U92" s="114">
        <v>3.1210000000000002E-2</v>
      </c>
      <c r="V92" s="114">
        <v>3.1269999999999999E-2</v>
      </c>
    </row>
    <row r="93" spans="4:22">
      <c r="D93" s="95">
        <v>63</v>
      </c>
      <c r="E93" s="114">
        <v>3.039E-2</v>
      </c>
      <c r="F93" s="114">
        <v>2.6089999999999999E-2</v>
      </c>
      <c r="G93" s="114">
        <v>2.4219999999999998E-2</v>
      </c>
      <c r="H93" s="114">
        <v>2.5680000000000001E-2</v>
      </c>
      <c r="I93" s="114">
        <v>2.4760000000000001E-2</v>
      </c>
      <c r="J93" s="114">
        <v>2.307E-2</v>
      </c>
      <c r="K93" s="114">
        <v>2.264E-2</v>
      </c>
      <c r="L93" s="114">
        <v>2.2349999999999998E-2</v>
      </c>
      <c r="M93" s="114">
        <v>2.3220000000000001E-2</v>
      </c>
      <c r="N93" s="114">
        <v>2.3290000000000002E-2</v>
      </c>
      <c r="O93" s="114">
        <v>2.324E-2</v>
      </c>
      <c r="P93" s="114">
        <v>2.3349999999999999E-2</v>
      </c>
      <c r="Q93" s="114">
        <v>2.495E-2</v>
      </c>
      <c r="R93" s="114">
        <v>2.954E-2</v>
      </c>
      <c r="S93" s="114">
        <v>3.0960000000000001E-2</v>
      </c>
      <c r="T93" s="114">
        <v>3.1350000000000003E-2</v>
      </c>
      <c r="U93" s="114">
        <v>3.1260000000000003E-2</v>
      </c>
      <c r="V93" s="114">
        <v>3.1320000000000001E-2</v>
      </c>
    </row>
    <row r="94" spans="4:22">
      <c r="D94" s="95">
        <v>64</v>
      </c>
      <c r="E94" s="114">
        <v>3.0540000000000001E-2</v>
      </c>
      <c r="F94" s="114">
        <v>2.6290000000000001E-2</v>
      </c>
      <c r="G94" s="114">
        <v>2.445E-2</v>
      </c>
      <c r="H94" s="114">
        <v>2.588E-2</v>
      </c>
      <c r="I94" s="114">
        <v>2.496E-2</v>
      </c>
      <c r="J94" s="114">
        <v>2.3290000000000002E-2</v>
      </c>
      <c r="K94" s="114">
        <v>2.2870000000000001E-2</v>
      </c>
      <c r="L94" s="114">
        <v>2.2589999999999999E-2</v>
      </c>
      <c r="M94" s="114">
        <v>2.342E-2</v>
      </c>
      <c r="N94" s="114">
        <v>2.349E-2</v>
      </c>
      <c r="O94" s="114">
        <v>2.3429999999999999E-2</v>
      </c>
      <c r="P94" s="114">
        <v>2.3550000000000001E-2</v>
      </c>
      <c r="Q94" s="114">
        <v>2.5100000000000001E-2</v>
      </c>
      <c r="R94" s="114">
        <v>2.9610000000000001E-2</v>
      </c>
      <c r="S94" s="114">
        <v>3.1009999999999999E-2</v>
      </c>
      <c r="T94" s="114">
        <v>3.1399999999999997E-2</v>
      </c>
      <c r="U94" s="114">
        <v>3.1309999999999998E-2</v>
      </c>
      <c r="V94" s="114">
        <v>3.1370000000000002E-2</v>
      </c>
    </row>
    <row r="95" spans="4:22">
      <c r="D95" s="95">
        <v>65</v>
      </c>
      <c r="E95" s="114">
        <v>3.0689999999999999E-2</v>
      </c>
      <c r="F95" s="114">
        <v>2.649E-2</v>
      </c>
      <c r="G95" s="114">
        <v>2.4670000000000001E-2</v>
      </c>
      <c r="H95" s="114">
        <v>2.6079999999999999E-2</v>
      </c>
      <c r="I95" s="114">
        <v>2.5149999999999999E-2</v>
      </c>
      <c r="J95" s="114">
        <v>2.351E-2</v>
      </c>
      <c r="K95" s="114">
        <v>2.3089999999999999E-2</v>
      </c>
      <c r="L95" s="114">
        <v>2.282E-2</v>
      </c>
      <c r="M95" s="114">
        <v>2.3609999999999999E-2</v>
      </c>
      <c r="N95" s="114">
        <v>2.368E-2</v>
      </c>
      <c r="O95" s="114">
        <v>2.3630000000000002E-2</v>
      </c>
      <c r="P95" s="114">
        <v>2.3740000000000001E-2</v>
      </c>
      <c r="Q95" s="114">
        <v>2.5239999999999999E-2</v>
      </c>
      <c r="R95" s="114">
        <v>2.9690000000000001E-2</v>
      </c>
      <c r="S95" s="114">
        <v>3.1060000000000001E-2</v>
      </c>
      <c r="T95" s="114">
        <v>3.1440000000000003E-2</v>
      </c>
      <c r="U95" s="114">
        <v>3.1359999999999999E-2</v>
      </c>
      <c r="V95" s="114">
        <v>3.1419999999999997E-2</v>
      </c>
    </row>
    <row r="96" spans="4:22">
      <c r="D96" s="95">
        <v>66</v>
      </c>
      <c r="E96" s="114">
        <v>3.0839999999999999E-2</v>
      </c>
      <c r="F96" s="114">
        <v>2.6679999999999999E-2</v>
      </c>
      <c r="G96" s="114">
        <v>2.4879999999999999E-2</v>
      </c>
      <c r="H96" s="114">
        <v>2.6280000000000001E-2</v>
      </c>
      <c r="I96" s="114">
        <v>2.5329999999999998E-2</v>
      </c>
      <c r="J96" s="114">
        <v>2.3720000000000001E-2</v>
      </c>
      <c r="K96" s="114">
        <v>2.3300000000000001E-2</v>
      </c>
      <c r="L96" s="114">
        <v>2.3040000000000001E-2</v>
      </c>
      <c r="M96" s="114">
        <v>2.3789999999999999E-2</v>
      </c>
      <c r="N96" s="114">
        <v>2.3859999999999999E-2</v>
      </c>
      <c r="O96" s="114">
        <v>2.3810000000000001E-2</v>
      </c>
      <c r="P96" s="114">
        <v>2.392E-2</v>
      </c>
      <c r="Q96" s="114">
        <v>2.538E-2</v>
      </c>
      <c r="R96" s="114">
        <v>2.9760000000000002E-2</v>
      </c>
      <c r="S96" s="114">
        <v>3.1109999999999999E-2</v>
      </c>
      <c r="T96" s="114">
        <v>3.1489999999999997E-2</v>
      </c>
      <c r="U96" s="114">
        <v>3.1399999999999997E-2</v>
      </c>
      <c r="V96" s="114">
        <v>3.1460000000000002E-2</v>
      </c>
    </row>
    <row r="97" spans="4:22">
      <c r="D97" s="95">
        <v>67</v>
      </c>
      <c r="E97" s="114">
        <v>3.0980000000000001E-2</v>
      </c>
      <c r="F97" s="114">
        <v>2.6859999999999998E-2</v>
      </c>
      <c r="G97" s="114">
        <v>2.5090000000000001E-2</v>
      </c>
      <c r="H97" s="114">
        <v>2.6460000000000001E-2</v>
      </c>
      <c r="I97" s="114">
        <v>2.5510000000000001E-2</v>
      </c>
      <c r="J97" s="114">
        <v>2.392E-2</v>
      </c>
      <c r="K97" s="114">
        <v>2.351E-2</v>
      </c>
      <c r="L97" s="114">
        <v>2.325E-2</v>
      </c>
      <c r="M97" s="114">
        <v>2.3970000000000002E-2</v>
      </c>
      <c r="N97" s="114">
        <v>2.4039999999999999E-2</v>
      </c>
      <c r="O97" s="114">
        <v>2.3990000000000001E-2</v>
      </c>
      <c r="P97" s="114">
        <v>2.41E-2</v>
      </c>
      <c r="Q97" s="114">
        <v>2.5520000000000001E-2</v>
      </c>
      <c r="R97" s="114">
        <v>2.9829999999999999E-2</v>
      </c>
      <c r="S97" s="114">
        <v>3.116E-2</v>
      </c>
      <c r="T97" s="114">
        <v>3.1530000000000002E-2</v>
      </c>
      <c r="U97" s="114">
        <v>3.1449999999999999E-2</v>
      </c>
      <c r="V97" s="114">
        <v>3.1510000000000003E-2</v>
      </c>
    </row>
    <row r="98" spans="4:22">
      <c r="D98" s="95">
        <v>68</v>
      </c>
      <c r="E98" s="114">
        <v>3.1119999999999998E-2</v>
      </c>
      <c r="F98" s="114">
        <v>2.7029999999999998E-2</v>
      </c>
      <c r="G98" s="114">
        <v>2.529E-2</v>
      </c>
      <c r="H98" s="114">
        <v>2.665E-2</v>
      </c>
      <c r="I98" s="114">
        <v>2.5690000000000001E-2</v>
      </c>
      <c r="J98" s="114">
        <v>2.4119999999999999E-2</v>
      </c>
      <c r="K98" s="114">
        <v>2.3720000000000001E-2</v>
      </c>
      <c r="L98" s="114">
        <v>2.3460000000000002E-2</v>
      </c>
      <c r="M98" s="114">
        <v>2.4150000000000001E-2</v>
      </c>
      <c r="N98" s="114">
        <v>2.4209999999999999E-2</v>
      </c>
      <c r="O98" s="114">
        <v>2.4170000000000001E-2</v>
      </c>
      <c r="P98" s="114">
        <v>2.427E-2</v>
      </c>
      <c r="Q98" s="114">
        <v>2.5649999999999999E-2</v>
      </c>
      <c r="R98" s="114">
        <v>2.9899999999999999E-2</v>
      </c>
      <c r="S98" s="114">
        <v>3.1210000000000002E-2</v>
      </c>
      <c r="T98" s="114">
        <v>3.1579999999999997E-2</v>
      </c>
      <c r="U98" s="114">
        <v>3.1489999999999997E-2</v>
      </c>
      <c r="V98" s="114">
        <v>3.1550000000000002E-2</v>
      </c>
    </row>
    <row r="99" spans="4:22">
      <c r="D99" s="95">
        <v>69</v>
      </c>
      <c r="E99" s="114">
        <v>3.1260000000000003E-2</v>
      </c>
      <c r="F99" s="114">
        <v>2.7210000000000002E-2</v>
      </c>
      <c r="G99" s="114">
        <v>2.5489999999999999E-2</v>
      </c>
      <c r="H99" s="114">
        <v>2.682E-2</v>
      </c>
      <c r="I99" s="114">
        <v>2.5860000000000001E-2</v>
      </c>
      <c r="J99" s="114">
        <v>2.4309999999999998E-2</v>
      </c>
      <c r="K99" s="114">
        <v>2.392E-2</v>
      </c>
      <c r="L99" s="114">
        <v>2.366E-2</v>
      </c>
      <c r="M99" s="114">
        <v>2.4320000000000001E-2</v>
      </c>
      <c r="N99" s="114">
        <v>2.4379999999999999E-2</v>
      </c>
      <c r="O99" s="114">
        <v>2.4340000000000001E-2</v>
      </c>
      <c r="P99" s="114">
        <v>2.444E-2</v>
      </c>
      <c r="Q99" s="114">
        <v>2.5770000000000001E-2</v>
      </c>
      <c r="R99" s="114">
        <v>2.9960000000000001E-2</v>
      </c>
      <c r="S99" s="114">
        <v>3.1260000000000003E-2</v>
      </c>
      <c r="T99" s="114">
        <v>3.1620000000000002E-2</v>
      </c>
      <c r="U99" s="114">
        <v>3.1539999999999999E-2</v>
      </c>
      <c r="V99" s="114">
        <v>3.159E-2</v>
      </c>
    </row>
    <row r="100" spans="4:22">
      <c r="D100" s="95">
        <v>70</v>
      </c>
      <c r="E100" s="114">
        <v>3.1390000000000001E-2</v>
      </c>
      <c r="F100" s="114">
        <v>2.7369999999999998E-2</v>
      </c>
      <c r="G100" s="114">
        <v>2.5680000000000001E-2</v>
      </c>
      <c r="H100" s="114">
        <v>2.7E-2</v>
      </c>
      <c r="I100" s="114">
        <v>2.6020000000000001E-2</v>
      </c>
      <c r="J100" s="114">
        <v>2.4500000000000001E-2</v>
      </c>
      <c r="K100" s="114">
        <v>2.4109999999999999E-2</v>
      </c>
      <c r="L100" s="114">
        <v>2.3859999999999999E-2</v>
      </c>
      <c r="M100" s="114">
        <v>2.4490000000000001E-2</v>
      </c>
      <c r="N100" s="114">
        <v>2.4549999999999999E-2</v>
      </c>
      <c r="O100" s="114">
        <v>2.4500000000000001E-2</v>
      </c>
      <c r="P100" s="114">
        <v>2.46E-2</v>
      </c>
      <c r="Q100" s="114">
        <v>2.5899999999999999E-2</v>
      </c>
      <c r="R100" s="114">
        <v>3.0030000000000001E-2</v>
      </c>
      <c r="S100" s="114">
        <v>3.1309999999999998E-2</v>
      </c>
      <c r="T100" s="114">
        <v>3.1660000000000001E-2</v>
      </c>
      <c r="U100" s="114">
        <v>3.1579999999999997E-2</v>
      </c>
      <c r="V100" s="114">
        <v>3.1629999999999998E-2</v>
      </c>
    </row>
    <row r="101" spans="4:22">
      <c r="D101" s="95">
        <v>71</v>
      </c>
      <c r="E101" s="114">
        <v>3.1519999999999999E-2</v>
      </c>
      <c r="F101" s="114">
        <v>2.7539999999999999E-2</v>
      </c>
      <c r="G101" s="114">
        <v>2.5870000000000001E-2</v>
      </c>
      <c r="H101" s="114">
        <v>2.716E-2</v>
      </c>
      <c r="I101" s="114">
        <v>2.6179999999999998E-2</v>
      </c>
      <c r="J101" s="114">
        <v>2.4680000000000001E-2</v>
      </c>
      <c r="K101" s="114">
        <v>2.4289999999999999E-2</v>
      </c>
      <c r="L101" s="114">
        <v>2.4049999999999998E-2</v>
      </c>
      <c r="M101" s="114">
        <v>2.4649999999999998E-2</v>
      </c>
      <c r="N101" s="114">
        <v>2.4709999999999999E-2</v>
      </c>
      <c r="O101" s="114">
        <v>2.4660000000000001E-2</v>
      </c>
      <c r="P101" s="114">
        <v>2.4760000000000001E-2</v>
      </c>
      <c r="Q101" s="114">
        <v>2.6020000000000001E-2</v>
      </c>
      <c r="R101" s="114">
        <v>3.0089999999999999E-2</v>
      </c>
      <c r="S101" s="114">
        <v>3.1350000000000003E-2</v>
      </c>
      <c r="T101" s="114">
        <v>3.1699999999999999E-2</v>
      </c>
      <c r="U101" s="114">
        <v>3.1620000000000002E-2</v>
      </c>
      <c r="V101" s="114">
        <v>3.1669999999999997E-2</v>
      </c>
    </row>
    <row r="102" spans="4:22">
      <c r="D102" s="95">
        <v>72</v>
      </c>
      <c r="E102" s="114">
        <v>3.1640000000000001E-2</v>
      </c>
      <c r="F102" s="114">
        <v>2.7689999999999999E-2</v>
      </c>
      <c r="G102" s="114">
        <v>2.605E-2</v>
      </c>
      <c r="H102" s="114">
        <v>2.733E-2</v>
      </c>
      <c r="I102" s="114">
        <v>2.6339999999999999E-2</v>
      </c>
      <c r="J102" s="114">
        <v>2.486E-2</v>
      </c>
      <c r="K102" s="114">
        <v>2.4479999999999998E-2</v>
      </c>
      <c r="L102" s="114">
        <v>2.4230000000000002E-2</v>
      </c>
      <c r="M102" s="114">
        <v>2.4799999999999999E-2</v>
      </c>
      <c r="N102" s="114">
        <v>2.486E-2</v>
      </c>
      <c r="O102" s="114">
        <v>2.4819999999999998E-2</v>
      </c>
      <c r="P102" s="114">
        <v>2.4920000000000001E-2</v>
      </c>
      <c r="Q102" s="114">
        <v>2.613E-2</v>
      </c>
      <c r="R102" s="114">
        <v>3.015E-2</v>
      </c>
      <c r="S102" s="114">
        <v>3.1390000000000001E-2</v>
      </c>
      <c r="T102" s="114">
        <v>3.1739999999999997E-2</v>
      </c>
      <c r="U102" s="114">
        <v>3.1660000000000001E-2</v>
      </c>
      <c r="V102" s="114">
        <v>3.1710000000000002E-2</v>
      </c>
    </row>
    <row r="103" spans="4:22">
      <c r="D103" s="95">
        <v>73</v>
      </c>
      <c r="E103" s="114">
        <v>3.1759999999999997E-2</v>
      </c>
      <c r="F103" s="114">
        <v>2.785E-2</v>
      </c>
      <c r="G103" s="114">
        <v>2.623E-2</v>
      </c>
      <c r="H103" s="114">
        <v>2.7490000000000001E-2</v>
      </c>
      <c r="I103" s="114">
        <v>2.649E-2</v>
      </c>
      <c r="J103" s="114">
        <v>2.503E-2</v>
      </c>
      <c r="K103" s="114">
        <v>2.4649999999999998E-2</v>
      </c>
      <c r="L103" s="114">
        <v>2.4410000000000001E-2</v>
      </c>
      <c r="M103" s="114">
        <v>2.496E-2</v>
      </c>
      <c r="N103" s="114">
        <v>2.5020000000000001E-2</v>
      </c>
      <c r="O103" s="114">
        <v>2.4969999999999999E-2</v>
      </c>
      <c r="P103" s="114">
        <v>2.5069999999999999E-2</v>
      </c>
      <c r="Q103" s="114">
        <v>2.6249999999999999E-2</v>
      </c>
      <c r="R103" s="114">
        <v>3.0210000000000001E-2</v>
      </c>
      <c r="S103" s="114">
        <v>3.1440000000000003E-2</v>
      </c>
      <c r="T103" s="114">
        <v>3.177E-2</v>
      </c>
      <c r="U103" s="114">
        <v>3.1699999999999999E-2</v>
      </c>
      <c r="V103" s="114">
        <v>3.175E-2</v>
      </c>
    </row>
    <row r="104" spans="4:22">
      <c r="D104" s="95">
        <v>74</v>
      </c>
      <c r="E104" s="114">
        <v>3.1879999999999999E-2</v>
      </c>
      <c r="F104" s="114">
        <v>2.8000000000000001E-2</v>
      </c>
      <c r="G104" s="114">
        <v>2.64E-2</v>
      </c>
      <c r="H104" s="114">
        <v>2.7640000000000001E-2</v>
      </c>
      <c r="I104" s="114">
        <v>2.664E-2</v>
      </c>
      <c r="J104" s="114">
        <v>2.52E-2</v>
      </c>
      <c r="K104" s="114">
        <v>2.4830000000000001E-2</v>
      </c>
      <c r="L104" s="114">
        <v>2.4590000000000001E-2</v>
      </c>
      <c r="M104" s="114">
        <v>2.5100000000000001E-2</v>
      </c>
      <c r="N104" s="114">
        <v>2.5159999999999998E-2</v>
      </c>
      <c r="O104" s="114">
        <v>2.512E-2</v>
      </c>
      <c r="P104" s="114">
        <v>2.5219999999999999E-2</v>
      </c>
      <c r="Q104" s="114">
        <v>2.6360000000000001E-2</v>
      </c>
      <c r="R104" s="114">
        <v>3.0269999999999998E-2</v>
      </c>
      <c r="S104" s="114">
        <v>3.1480000000000001E-2</v>
      </c>
      <c r="T104" s="114">
        <v>3.1809999999999998E-2</v>
      </c>
      <c r="U104" s="114">
        <v>3.1730000000000001E-2</v>
      </c>
      <c r="V104" s="114">
        <v>3.1789999999999999E-2</v>
      </c>
    </row>
    <row r="105" spans="4:22">
      <c r="D105" s="95">
        <v>75</v>
      </c>
      <c r="E105" s="114">
        <v>3.1989999999999998E-2</v>
      </c>
      <c r="F105" s="114">
        <v>2.8139999999999998E-2</v>
      </c>
      <c r="G105" s="114">
        <v>2.656E-2</v>
      </c>
      <c r="H105" s="114">
        <v>2.7789999999999999E-2</v>
      </c>
      <c r="I105" s="114">
        <v>2.6780000000000002E-2</v>
      </c>
      <c r="J105" s="114">
        <v>2.5360000000000001E-2</v>
      </c>
      <c r="K105" s="114">
        <v>2.4989999999999998E-2</v>
      </c>
      <c r="L105" s="114">
        <v>2.4760000000000001E-2</v>
      </c>
      <c r="M105" s="114">
        <v>2.5250000000000002E-2</v>
      </c>
      <c r="N105" s="114">
        <v>2.5309999999999999E-2</v>
      </c>
      <c r="O105" s="114">
        <v>2.5260000000000001E-2</v>
      </c>
      <c r="P105" s="114">
        <v>2.5360000000000001E-2</v>
      </c>
      <c r="Q105" s="114">
        <v>2.647E-2</v>
      </c>
      <c r="R105" s="114">
        <v>3.032E-2</v>
      </c>
      <c r="S105" s="114">
        <v>3.1519999999999999E-2</v>
      </c>
      <c r="T105" s="114">
        <v>3.1850000000000003E-2</v>
      </c>
      <c r="U105" s="114">
        <v>3.177E-2</v>
      </c>
      <c r="V105" s="114">
        <v>3.1820000000000001E-2</v>
      </c>
    </row>
    <row r="106" spans="4:22">
      <c r="D106" s="95">
        <v>76</v>
      </c>
      <c r="E106" s="114">
        <v>3.2099999999999997E-2</v>
      </c>
      <c r="F106" s="114">
        <v>2.828E-2</v>
      </c>
      <c r="G106" s="114">
        <v>2.673E-2</v>
      </c>
      <c r="H106" s="114">
        <v>2.794E-2</v>
      </c>
      <c r="I106" s="114">
        <v>2.6919999999999999E-2</v>
      </c>
      <c r="J106" s="114">
        <v>2.5520000000000001E-2</v>
      </c>
      <c r="K106" s="114">
        <v>2.5159999999999998E-2</v>
      </c>
      <c r="L106" s="114">
        <v>2.4920000000000001E-2</v>
      </c>
      <c r="M106" s="114">
        <v>2.5389999999999999E-2</v>
      </c>
      <c r="N106" s="114">
        <v>2.545E-2</v>
      </c>
      <c r="O106" s="114">
        <v>2.5399999999999999E-2</v>
      </c>
      <c r="P106" s="114">
        <v>2.5499999999999998E-2</v>
      </c>
      <c r="Q106" s="114">
        <v>2.657E-2</v>
      </c>
      <c r="R106" s="114">
        <v>3.0380000000000001E-2</v>
      </c>
      <c r="S106" s="114">
        <v>3.1559999999999998E-2</v>
      </c>
      <c r="T106" s="114">
        <v>3.1879999999999999E-2</v>
      </c>
      <c r="U106" s="114">
        <v>3.1809999999999998E-2</v>
      </c>
      <c r="V106" s="114">
        <v>3.1859999999999999E-2</v>
      </c>
    </row>
    <row r="107" spans="4:22">
      <c r="D107" s="95">
        <v>77</v>
      </c>
      <c r="E107" s="114">
        <v>3.2210000000000003E-2</v>
      </c>
      <c r="F107" s="114">
        <v>2.8420000000000001E-2</v>
      </c>
      <c r="G107" s="114">
        <v>2.6880000000000001E-2</v>
      </c>
      <c r="H107" s="114">
        <v>2.8080000000000001E-2</v>
      </c>
      <c r="I107" s="114">
        <v>2.7060000000000001E-2</v>
      </c>
      <c r="J107" s="114">
        <v>2.5669999999999998E-2</v>
      </c>
      <c r="K107" s="114">
        <v>2.5319999999999999E-2</v>
      </c>
      <c r="L107" s="114">
        <v>2.5090000000000001E-2</v>
      </c>
      <c r="M107" s="114">
        <v>2.5530000000000001E-2</v>
      </c>
      <c r="N107" s="114">
        <v>2.5579999999999999E-2</v>
      </c>
      <c r="O107" s="114">
        <v>2.554E-2</v>
      </c>
      <c r="P107" s="114">
        <v>2.563E-2</v>
      </c>
      <c r="Q107" s="114">
        <v>2.6669999999999999E-2</v>
      </c>
      <c r="R107" s="114">
        <v>3.0429999999999999E-2</v>
      </c>
      <c r="S107" s="114">
        <v>3.159E-2</v>
      </c>
      <c r="T107" s="114">
        <v>3.1919999999999997E-2</v>
      </c>
      <c r="U107" s="114">
        <v>3.184E-2</v>
      </c>
      <c r="V107" s="114">
        <v>3.1890000000000002E-2</v>
      </c>
    </row>
    <row r="108" spans="4:22">
      <c r="D108" s="95">
        <v>78</v>
      </c>
      <c r="E108" s="114">
        <v>3.2320000000000002E-2</v>
      </c>
      <c r="F108" s="114">
        <v>2.8559999999999999E-2</v>
      </c>
      <c r="G108" s="114">
        <v>2.7040000000000002E-2</v>
      </c>
      <c r="H108" s="114">
        <v>2.8219999999999999E-2</v>
      </c>
      <c r="I108" s="114">
        <v>2.7189999999999999E-2</v>
      </c>
      <c r="J108" s="114">
        <v>2.5819999999999999E-2</v>
      </c>
      <c r="K108" s="114">
        <v>2.547E-2</v>
      </c>
      <c r="L108" s="114">
        <v>2.5239999999999999E-2</v>
      </c>
      <c r="M108" s="114">
        <v>2.5659999999999999E-2</v>
      </c>
      <c r="N108" s="114">
        <v>2.572E-2</v>
      </c>
      <c r="O108" s="114">
        <v>2.5669999999999998E-2</v>
      </c>
      <c r="P108" s="114">
        <v>2.5770000000000001E-2</v>
      </c>
      <c r="Q108" s="114">
        <v>2.6769999999999999E-2</v>
      </c>
      <c r="R108" s="114">
        <v>3.048E-2</v>
      </c>
      <c r="S108" s="114">
        <v>3.1629999999999998E-2</v>
      </c>
      <c r="T108" s="114">
        <v>3.1949999999999999E-2</v>
      </c>
      <c r="U108" s="114">
        <v>3.1879999999999999E-2</v>
      </c>
      <c r="V108" s="114">
        <v>3.193E-2</v>
      </c>
    </row>
    <row r="109" spans="4:22">
      <c r="D109" s="95">
        <v>79</v>
      </c>
      <c r="E109" s="114">
        <v>3.2419999999999997E-2</v>
      </c>
      <c r="F109" s="114">
        <v>2.869E-2</v>
      </c>
      <c r="G109" s="114">
        <v>2.7189999999999999E-2</v>
      </c>
      <c r="H109" s="114">
        <v>2.836E-2</v>
      </c>
      <c r="I109" s="114">
        <v>2.7320000000000001E-2</v>
      </c>
      <c r="J109" s="114">
        <v>2.597E-2</v>
      </c>
      <c r="K109" s="114">
        <v>2.562E-2</v>
      </c>
      <c r="L109" s="114">
        <v>2.5399999999999999E-2</v>
      </c>
      <c r="M109" s="114">
        <v>2.579E-2</v>
      </c>
      <c r="N109" s="114">
        <v>2.5839999999999998E-2</v>
      </c>
      <c r="O109" s="114">
        <v>2.58E-2</v>
      </c>
      <c r="P109" s="114">
        <v>2.589E-2</v>
      </c>
      <c r="Q109" s="114">
        <v>2.6870000000000002E-2</v>
      </c>
      <c r="R109" s="114">
        <v>3.0530000000000002E-2</v>
      </c>
      <c r="S109" s="114">
        <v>3.1669999999999997E-2</v>
      </c>
      <c r="T109" s="114">
        <v>3.1980000000000001E-2</v>
      </c>
      <c r="U109" s="114">
        <v>3.1910000000000001E-2</v>
      </c>
      <c r="V109" s="114">
        <v>3.1960000000000002E-2</v>
      </c>
    </row>
    <row r="110" spans="4:22">
      <c r="D110" s="95">
        <v>80</v>
      </c>
      <c r="E110" s="114">
        <v>3.252E-2</v>
      </c>
      <c r="F110" s="114">
        <v>2.8819999999999998E-2</v>
      </c>
      <c r="G110" s="114">
        <v>2.734E-2</v>
      </c>
      <c r="H110" s="114">
        <v>2.8490000000000001E-2</v>
      </c>
      <c r="I110" s="114">
        <v>2.7449999999999999E-2</v>
      </c>
      <c r="J110" s="114">
        <v>2.6110000000000001E-2</v>
      </c>
      <c r="K110" s="114">
        <v>2.5770000000000001E-2</v>
      </c>
      <c r="L110" s="114">
        <v>2.555E-2</v>
      </c>
      <c r="M110" s="114">
        <v>2.5919999999999999E-2</v>
      </c>
      <c r="N110" s="114">
        <v>2.597E-2</v>
      </c>
      <c r="O110" s="114">
        <v>2.5930000000000002E-2</v>
      </c>
      <c r="P110" s="114">
        <v>2.6020000000000001E-2</v>
      </c>
      <c r="Q110" s="114">
        <v>2.6970000000000001E-2</v>
      </c>
      <c r="R110" s="114">
        <v>3.058E-2</v>
      </c>
      <c r="S110" s="114">
        <v>3.1699999999999999E-2</v>
      </c>
      <c r="T110" s="114">
        <v>3.2009999999999997E-2</v>
      </c>
      <c r="U110" s="114">
        <v>3.1940000000000003E-2</v>
      </c>
      <c r="V110" s="114">
        <v>3.1989999999999998E-2</v>
      </c>
    </row>
    <row r="111" spans="4:22">
      <c r="D111" s="95">
        <v>81</v>
      </c>
      <c r="E111" s="114">
        <v>3.2620000000000003E-2</v>
      </c>
      <c r="F111" s="114">
        <v>2.894E-2</v>
      </c>
      <c r="G111" s="114">
        <v>2.7480000000000001E-2</v>
      </c>
      <c r="H111" s="114">
        <v>2.862E-2</v>
      </c>
      <c r="I111" s="114">
        <v>2.7570000000000001E-2</v>
      </c>
      <c r="J111" s="114">
        <v>2.6249999999999999E-2</v>
      </c>
      <c r="K111" s="114">
        <v>2.5909999999999999E-2</v>
      </c>
      <c r="L111" s="114">
        <v>2.5700000000000001E-2</v>
      </c>
      <c r="M111" s="114">
        <v>2.6040000000000001E-2</v>
      </c>
      <c r="N111" s="114">
        <v>2.6089999999999999E-2</v>
      </c>
      <c r="O111" s="114">
        <v>2.605E-2</v>
      </c>
      <c r="P111" s="114">
        <v>2.614E-2</v>
      </c>
      <c r="Q111" s="114">
        <v>2.7060000000000001E-2</v>
      </c>
      <c r="R111" s="114">
        <v>3.0630000000000001E-2</v>
      </c>
      <c r="S111" s="114">
        <v>3.1739999999999997E-2</v>
      </c>
      <c r="T111" s="114">
        <v>3.2039999999999999E-2</v>
      </c>
      <c r="U111" s="114">
        <v>3.1969999999999998E-2</v>
      </c>
      <c r="V111" s="114">
        <v>3.202E-2</v>
      </c>
    </row>
    <row r="112" spans="4:22">
      <c r="D112" s="95">
        <v>82</v>
      </c>
      <c r="E112" s="114">
        <v>3.2710000000000003E-2</v>
      </c>
      <c r="F112" s="114">
        <v>2.9059999999999999E-2</v>
      </c>
      <c r="G112" s="114">
        <v>2.7619999999999999E-2</v>
      </c>
      <c r="H112" s="114">
        <v>2.8740000000000002E-2</v>
      </c>
      <c r="I112" s="114">
        <v>2.7689999999999999E-2</v>
      </c>
      <c r="J112" s="114">
        <v>2.639E-2</v>
      </c>
      <c r="K112" s="114">
        <v>2.605E-2</v>
      </c>
      <c r="L112" s="114">
        <v>2.5839999999999998E-2</v>
      </c>
      <c r="M112" s="114">
        <v>2.6159999999999999E-2</v>
      </c>
      <c r="N112" s="114">
        <v>2.6210000000000001E-2</v>
      </c>
      <c r="O112" s="114">
        <v>2.6169999999999999E-2</v>
      </c>
      <c r="P112" s="114">
        <v>2.6259999999999999E-2</v>
      </c>
      <c r="Q112" s="114">
        <v>2.7150000000000001E-2</v>
      </c>
      <c r="R112" s="114">
        <v>3.0679999999999999E-2</v>
      </c>
      <c r="S112" s="114">
        <v>3.177E-2</v>
      </c>
      <c r="T112" s="114">
        <v>3.2070000000000001E-2</v>
      </c>
      <c r="U112" s="114">
        <v>3.2000000000000001E-2</v>
      </c>
      <c r="V112" s="114">
        <v>3.2050000000000002E-2</v>
      </c>
    </row>
    <row r="113" spans="4:22">
      <c r="D113" s="95">
        <v>83</v>
      </c>
      <c r="E113" s="114">
        <v>3.2809999999999999E-2</v>
      </c>
      <c r="F113" s="114">
        <v>2.9180000000000001E-2</v>
      </c>
      <c r="G113" s="114">
        <v>2.775E-2</v>
      </c>
      <c r="H113" s="114">
        <v>2.887E-2</v>
      </c>
      <c r="I113" s="114">
        <v>2.7810000000000001E-2</v>
      </c>
      <c r="J113" s="114">
        <v>2.6519999999999998E-2</v>
      </c>
      <c r="K113" s="114">
        <v>2.6190000000000001E-2</v>
      </c>
      <c r="L113" s="114">
        <v>2.598E-2</v>
      </c>
      <c r="M113" s="114">
        <v>2.6280000000000001E-2</v>
      </c>
      <c r="N113" s="114">
        <v>2.6329999999999999E-2</v>
      </c>
      <c r="O113" s="114">
        <v>2.6290000000000001E-2</v>
      </c>
      <c r="P113" s="114">
        <v>2.6380000000000001E-2</v>
      </c>
      <c r="Q113" s="114">
        <v>2.724E-2</v>
      </c>
      <c r="R113" s="114">
        <v>3.0720000000000001E-2</v>
      </c>
      <c r="S113" s="114">
        <v>3.1800000000000002E-2</v>
      </c>
      <c r="T113" s="114">
        <v>3.2099999999999997E-2</v>
      </c>
      <c r="U113" s="114">
        <v>3.2030000000000003E-2</v>
      </c>
      <c r="V113" s="114">
        <v>3.2079999999999997E-2</v>
      </c>
    </row>
    <row r="114" spans="4:22">
      <c r="D114" s="95">
        <v>84</v>
      </c>
      <c r="E114" s="114">
        <v>3.2899999999999999E-2</v>
      </c>
      <c r="F114" s="114">
        <v>2.93E-2</v>
      </c>
      <c r="G114" s="114">
        <v>2.7890000000000002E-2</v>
      </c>
      <c r="H114" s="114">
        <v>2.8989999999999998E-2</v>
      </c>
      <c r="I114" s="114">
        <v>2.792E-2</v>
      </c>
      <c r="J114" s="114">
        <v>2.665E-2</v>
      </c>
      <c r="K114" s="114">
        <v>2.6329999999999999E-2</v>
      </c>
      <c r="L114" s="114">
        <v>2.6110000000000001E-2</v>
      </c>
      <c r="M114" s="114">
        <v>2.639E-2</v>
      </c>
      <c r="N114" s="114">
        <v>2.6450000000000001E-2</v>
      </c>
      <c r="O114" s="114">
        <v>2.6409999999999999E-2</v>
      </c>
      <c r="P114" s="114">
        <v>2.649E-2</v>
      </c>
      <c r="Q114" s="114">
        <v>2.7320000000000001E-2</v>
      </c>
      <c r="R114" s="114">
        <v>3.0769999999999999E-2</v>
      </c>
      <c r="S114" s="114">
        <v>3.1829999999999997E-2</v>
      </c>
      <c r="T114" s="114">
        <v>3.2129999999999999E-2</v>
      </c>
      <c r="U114" s="114">
        <v>3.2059999999999998E-2</v>
      </c>
      <c r="V114" s="114">
        <v>3.211E-2</v>
      </c>
    </row>
    <row r="115" spans="4:22">
      <c r="D115" s="95">
        <v>85</v>
      </c>
      <c r="E115" s="114">
        <v>3.2989999999999998E-2</v>
      </c>
      <c r="F115" s="114">
        <v>2.9409999999999999E-2</v>
      </c>
      <c r="G115" s="114">
        <v>2.802E-2</v>
      </c>
      <c r="H115" s="114">
        <v>2.9100000000000001E-2</v>
      </c>
      <c r="I115" s="114">
        <v>2.8039999999999999E-2</v>
      </c>
      <c r="J115" s="114">
        <v>2.6780000000000002E-2</v>
      </c>
      <c r="K115" s="114">
        <v>2.6460000000000001E-2</v>
      </c>
      <c r="L115" s="114">
        <v>2.6249999999999999E-2</v>
      </c>
      <c r="M115" s="114">
        <v>2.6509999999999999E-2</v>
      </c>
      <c r="N115" s="114">
        <v>2.656E-2</v>
      </c>
      <c r="O115" s="114">
        <v>2.6519999999999998E-2</v>
      </c>
      <c r="P115" s="114">
        <v>2.6599999999999999E-2</v>
      </c>
      <c r="Q115" s="114">
        <v>2.741E-2</v>
      </c>
      <c r="R115" s="114">
        <v>3.0810000000000001E-2</v>
      </c>
      <c r="S115" s="114">
        <v>3.1870000000000002E-2</v>
      </c>
      <c r="T115" s="114">
        <v>3.2160000000000001E-2</v>
      </c>
      <c r="U115" s="114">
        <v>3.209E-2</v>
      </c>
      <c r="V115" s="114">
        <v>3.2140000000000002E-2</v>
      </c>
    </row>
    <row r="116" spans="4:22">
      <c r="D116" s="95">
        <v>86</v>
      </c>
      <c r="E116" s="114">
        <v>3.3070000000000002E-2</v>
      </c>
      <c r="F116" s="114">
        <v>2.9520000000000001E-2</v>
      </c>
      <c r="G116" s="114">
        <v>2.8150000000000001E-2</v>
      </c>
      <c r="H116" s="114">
        <v>2.9219999999999999E-2</v>
      </c>
      <c r="I116" s="114">
        <v>2.8150000000000001E-2</v>
      </c>
      <c r="J116" s="114">
        <v>2.69E-2</v>
      </c>
      <c r="K116" s="114">
        <v>2.6579999999999999E-2</v>
      </c>
      <c r="L116" s="114">
        <v>2.6380000000000001E-2</v>
      </c>
      <c r="M116" s="114">
        <v>2.6620000000000001E-2</v>
      </c>
      <c r="N116" s="114">
        <v>2.6669999999999999E-2</v>
      </c>
      <c r="O116" s="114">
        <v>2.6630000000000001E-2</v>
      </c>
      <c r="P116" s="114">
        <v>2.6710000000000001E-2</v>
      </c>
      <c r="Q116" s="114">
        <v>2.7490000000000001E-2</v>
      </c>
      <c r="R116" s="114">
        <v>3.0859999999999999E-2</v>
      </c>
      <c r="S116" s="114">
        <v>3.1899999999999998E-2</v>
      </c>
      <c r="T116" s="114">
        <v>3.218E-2</v>
      </c>
      <c r="U116" s="114">
        <v>3.2120000000000003E-2</v>
      </c>
      <c r="V116" s="114">
        <v>3.2160000000000001E-2</v>
      </c>
    </row>
    <row r="117" spans="4:22">
      <c r="D117" s="95">
        <v>87</v>
      </c>
      <c r="E117" s="114">
        <v>3.3160000000000002E-2</v>
      </c>
      <c r="F117" s="114">
        <v>2.963E-2</v>
      </c>
      <c r="G117" s="114">
        <v>2.827E-2</v>
      </c>
      <c r="H117" s="114">
        <v>2.9329999999999998E-2</v>
      </c>
      <c r="I117" s="114">
        <v>2.8250000000000001E-2</v>
      </c>
      <c r="J117" s="114">
        <v>2.7019999999999999E-2</v>
      </c>
      <c r="K117" s="114">
        <v>2.6710000000000001E-2</v>
      </c>
      <c r="L117" s="114">
        <v>2.6509999999999999E-2</v>
      </c>
      <c r="M117" s="114">
        <v>2.6720000000000001E-2</v>
      </c>
      <c r="N117" s="114">
        <v>2.6769999999999999E-2</v>
      </c>
      <c r="O117" s="114">
        <v>2.674E-2</v>
      </c>
      <c r="P117" s="114">
        <v>2.682E-2</v>
      </c>
      <c r="Q117" s="114">
        <v>2.7570000000000001E-2</v>
      </c>
      <c r="R117" s="114">
        <v>3.09E-2</v>
      </c>
      <c r="S117" s="114">
        <v>3.193E-2</v>
      </c>
      <c r="T117" s="114">
        <v>3.2210000000000003E-2</v>
      </c>
      <c r="U117" s="114">
        <v>3.2149999999999998E-2</v>
      </c>
      <c r="V117" s="114">
        <v>3.2190000000000003E-2</v>
      </c>
    </row>
    <row r="118" spans="4:22">
      <c r="D118" s="95">
        <v>88</v>
      </c>
      <c r="E118" s="114">
        <v>3.3239999999999999E-2</v>
      </c>
      <c r="F118" s="114">
        <v>2.9739999999999999E-2</v>
      </c>
      <c r="G118" s="114">
        <v>2.8389999999999999E-2</v>
      </c>
      <c r="H118" s="114">
        <v>2.9440000000000001E-2</v>
      </c>
      <c r="I118" s="114">
        <v>2.836E-2</v>
      </c>
      <c r="J118" s="114">
        <v>2.7140000000000001E-2</v>
      </c>
      <c r="K118" s="114">
        <v>2.683E-2</v>
      </c>
      <c r="L118" s="114">
        <v>2.6630000000000001E-2</v>
      </c>
      <c r="M118" s="114">
        <v>2.683E-2</v>
      </c>
      <c r="N118" s="114">
        <v>2.6880000000000001E-2</v>
      </c>
      <c r="O118" s="114">
        <v>2.6839999999999999E-2</v>
      </c>
      <c r="P118" s="114">
        <v>2.6919999999999999E-2</v>
      </c>
      <c r="Q118" s="114">
        <v>2.7650000000000001E-2</v>
      </c>
      <c r="R118" s="114">
        <v>3.0939999999999999E-2</v>
      </c>
      <c r="S118" s="114">
        <v>3.1960000000000002E-2</v>
      </c>
      <c r="T118" s="114">
        <v>3.2239999999999998E-2</v>
      </c>
      <c r="U118" s="114">
        <v>3.2169999999999997E-2</v>
      </c>
      <c r="V118" s="114">
        <v>3.2219999999999999E-2</v>
      </c>
    </row>
    <row r="119" spans="4:22">
      <c r="D119" s="95">
        <v>89</v>
      </c>
      <c r="E119" s="114">
        <v>3.3320000000000002E-2</v>
      </c>
      <c r="F119" s="114">
        <v>2.9839999999999998E-2</v>
      </c>
      <c r="G119" s="114">
        <v>2.8510000000000001E-2</v>
      </c>
      <c r="H119" s="114">
        <v>2.955E-2</v>
      </c>
      <c r="I119" s="114">
        <v>2.8459999999999999E-2</v>
      </c>
      <c r="J119" s="114">
        <v>2.726E-2</v>
      </c>
      <c r="K119" s="114">
        <v>2.6950000000000002E-2</v>
      </c>
      <c r="L119" s="114">
        <v>2.6749999999999999E-2</v>
      </c>
      <c r="M119" s="114">
        <v>2.6929999999999999E-2</v>
      </c>
      <c r="N119" s="114">
        <v>2.6980000000000001E-2</v>
      </c>
      <c r="O119" s="114">
        <v>2.6939999999999999E-2</v>
      </c>
      <c r="P119" s="114">
        <v>2.7019999999999999E-2</v>
      </c>
      <c r="Q119" s="114">
        <v>2.7730000000000001E-2</v>
      </c>
      <c r="R119" s="114">
        <v>3.0980000000000001E-2</v>
      </c>
      <c r="S119" s="114">
        <v>3.1980000000000001E-2</v>
      </c>
      <c r="T119" s="114">
        <v>3.2259999999999997E-2</v>
      </c>
      <c r="U119" s="114">
        <v>3.2199999999999999E-2</v>
      </c>
      <c r="V119" s="114">
        <v>3.2239999999999998E-2</v>
      </c>
    </row>
    <row r="120" spans="4:22">
      <c r="D120" s="95">
        <v>90</v>
      </c>
      <c r="E120" s="114">
        <v>3.3399999999999999E-2</v>
      </c>
      <c r="F120" s="114">
        <v>2.9940000000000001E-2</v>
      </c>
      <c r="G120" s="114">
        <v>2.862E-2</v>
      </c>
      <c r="H120" s="114">
        <v>2.9649999999999999E-2</v>
      </c>
      <c r="I120" s="114">
        <v>2.8559999999999999E-2</v>
      </c>
      <c r="J120" s="114">
        <v>2.7369999999999998E-2</v>
      </c>
      <c r="K120" s="114">
        <v>2.707E-2</v>
      </c>
      <c r="L120" s="114">
        <v>2.6870000000000002E-2</v>
      </c>
      <c r="M120" s="114">
        <v>2.7029999999999998E-2</v>
      </c>
      <c r="N120" s="114">
        <v>2.708E-2</v>
      </c>
      <c r="O120" s="114">
        <v>2.7040000000000002E-2</v>
      </c>
      <c r="P120" s="114">
        <v>2.7119999999999998E-2</v>
      </c>
      <c r="Q120" s="114">
        <v>2.7799999999999998E-2</v>
      </c>
      <c r="R120" s="114">
        <v>3.1019999999999999E-2</v>
      </c>
      <c r="S120" s="114">
        <v>3.2009999999999997E-2</v>
      </c>
      <c r="T120" s="114">
        <v>3.2289999999999999E-2</v>
      </c>
      <c r="U120" s="114">
        <v>3.2219999999999999E-2</v>
      </c>
      <c r="V120" s="114">
        <v>3.227E-2</v>
      </c>
    </row>
    <row r="121" spans="4:22">
      <c r="D121" s="95">
        <v>91</v>
      </c>
      <c r="E121" s="114">
        <v>3.3480000000000003E-2</v>
      </c>
      <c r="F121" s="114">
        <v>3.0040000000000001E-2</v>
      </c>
      <c r="G121" s="114">
        <v>2.8740000000000002E-2</v>
      </c>
      <c r="H121" s="114">
        <v>2.9749999999999999E-2</v>
      </c>
      <c r="I121" s="114">
        <v>2.8660000000000001E-2</v>
      </c>
      <c r="J121" s="114">
        <v>2.7480000000000001E-2</v>
      </c>
      <c r="K121" s="114">
        <v>2.7179999999999999E-2</v>
      </c>
      <c r="L121" s="114">
        <v>2.699E-2</v>
      </c>
      <c r="M121" s="114">
        <v>2.7130000000000001E-2</v>
      </c>
      <c r="N121" s="114">
        <v>2.7179999999999999E-2</v>
      </c>
      <c r="O121" s="114">
        <v>2.7140000000000001E-2</v>
      </c>
      <c r="P121" s="114">
        <v>2.7220000000000001E-2</v>
      </c>
      <c r="Q121" s="114">
        <v>2.7869999999999999E-2</v>
      </c>
      <c r="R121" s="114">
        <v>3.1060000000000001E-2</v>
      </c>
      <c r="S121" s="114">
        <v>3.2039999999999999E-2</v>
      </c>
      <c r="T121" s="114">
        <v>3.2309999999999998E-2</v>
      </c>
      <c r="U121" s="114">
        <v>3.2250000000000001E-2</v>
      </c>
      <c r="V121" s="114">
        <v>3.2289999999999999E-2</v>
      </c>
    </row>
    <row r="122" spans="4:22">
      <c r="D122" s="95">
        <v>92</v>
      </c>
      <c r="E122" s="114">
        <v>3.356E-2</v>
      </c>
      <c r="F122" s="114">
        <v>3.014E-2</v>
      </c>
      <c r="G122" s="114">
        <v>2.8850000000000001E-2</v>
      </c>
      <c r="H122" s="114">
        <v>2.9850000000000002E-2</v>
      </c>
      <c r="I122" s="114">
        <v>2.8750000000000001E-2</v>
      </c>
      <c r="J122" s="114">
        <v>2.759E-2</v>
      </c>
      <c r="K122" s="114">
        <v>2.7289999999999998E-2</v>
      </c>
      <c r="L122" s="114">
        <v>2.7099999999999999E-2</v>
      </c>
      <c r="M122" s="114">
        <v>2.7230000000000001E-2</v>
      </c>
      <c r="N122" s="114">
        <v>2.7269999999999999E-2</v>
      </c>
      <c r="O122" s="114">
        <v>2.724E-2</v>
      </c>
      <c r="P122" s="114">
        <v>2.7320000000000001E-2</v>
      </c>
      <c r="Q122" s="114">
        <v>2.7949999999999999E-2</v>
      </c>
      <c r="R122" s="114">
        <v>3.109E-2</v>
      </c>
      <c r="S122" s="114">
        <v>3.2070000000000001E-2</v>
      </c>
      <c r="T122" s="114">
        <v>3.2329999999999998E-2</v>
      </c>
      <c r="U122" s="114">
        <v>3.227E-2</v>
      </c>
      <c r="V122" s="114">
        <v>3.2320000000000002E-2</v>
      </c>
    </row>
    <row r="123" spans="4:22">
      <c r="D123" s="95">
        <v>93</v>
      </c>
      <c r="E123" s="114">
        <v>3.363E-2</v>
      </c>
      <c r="F123" s="114">
        <v>3.023E-2</v>
      </c>
      <c r="G123" s="114">
        <v>2.896E-2</v>
      </c>
      <c r="H123" s="114">
        <v>2.9950000000000001E-2</v>
      </c>
      <c r="I123" s="114">
        <v>2.8850000000000001E-2</v>
      </c>
      <c r="J123" s="114">
        <v>2.7699999999999999E-2</v>
      </c>
      <c r="K123" s="114">
        <v>2.7400000000000001E-2</v>
      </c>
      <c r="L123" s="114">
        <v>2.7210000000000002E-2</v>
      </c>
      <c r="M123" s="114">
        <v>2.7320000000000001E-2</v>
      </c>
      <c r="N123" s="114">
        <v>2.7369999999999998E-2</v>
      </c>
      <c r="O123" s="114">
        <v>2.733E-2</v>
      </c>
      <c r="P123" s="114">
        <v>2.741E-2</v>
      </c>
      <c r="Q123" s="114">
        <v>2.802E-2</v>
      </c>
      <c r="R123" s="114">
        <v>3.1130000000000001E-2</v>
      </c>
      <c r="S123" s="114">
        <v>3.209E-2</v>
      </c>
      <c r="T123" s="114">
        <v>3.236E-2</v>
      </c>
      <c r="U123" s="114">
        <v>3.2300000000000002E-2</v>
      </c>
      <c r="V123" s="114">
        <v>3.2340000000000001E-2</v>
      </c>
    </row>
    <row r="124" spans="4:22">
      <c r="D124" s="95">
        <v>94</v>
      </c>
      <c r="E124" s="114">
        <v>3.3700000000000001E-2</v>
      </c>
      <c r="F124" s="114">
        <v>3.0329999999999999E-2</v>
      </c>
      <c r="G124" s="114">
        <v>2.9059999999999999E-2</v>
      </c>
      <c r="H124" s="114">
        <v>3.005E-2</v>
      </c>
      <c r="I124" s="114">
        <v>2.894E-2</v>
      </c>
      <c r="J124" s="114">
        <v>2.7799999999999998E-2</v>
      </c>
      <c r="K124" s="114">
        <v>2.751E-2</v>
      </c>
      <c r="L124" s="114">
        <v>2.7320000000000001E-2</v>
      </c>
      <c r="M124" s="114">
        <v>2.741E-2</v>
      </c>
      <c r="N124" s="114">
        <v>2.7459999999999998E-2</v>
      </c>
      <c r="O124" s="114">
        <v>2.742E-2</v>
      </c>
      <c r="P124" s="114">
        <v>2.75E-2</v>
      </c>
      <c r="Q124" s="114">
        <v>2.8080000000000001E-2</v>
      </c>
      <c r="R124" s="114">
        <v>3.117E-2</v>
      </c>
      <c r="S124" s="114">
        <v>3.2120000000000003E-2</v>
      </c>
      <c r="T124" s="114">
        <v>3.2379999999999999E-2</v>
      </c>
      <c r="U124" s="114">
        <v>3.2320000000000002E-2</v>
      </c>
      <c r="V124" s="114">
        <v>3.236E-2</v>
      </c>
    </row>
    <row r="125" spans="4:22">
      <c r="D125" s="95">
        <v>95</v>
      </c>
      <c r="E125" s="114">
        <v>3.3779999999999998E-2</v>
      </c>
      <c r="F125" s="114">
        <v>3.0419999999999999E-2</v>
      </c>
      <c r="G125" s="114">
        <v>2.9170000000000001E-2</v>
      </c>
      <c r="H125" s="114">
        <v>3.014E-2</v>
      </c>
      <c r="I125" s="114">
        <v>2.903E-2</v>
      </c>
      <c r="J125" s="114">
        <v>2.7900000000000001E-2</v>
      </c>
      <c r="K125" s="114">
        <v>2.7609999999999999E-2</v>
      </c>
      <c r="L125" s="114">
        <v>2.743E-2</v>
      </c>
      <c r="M125" s="114">
        <v>2.75E-2</v>
      </c>
      <c r="N125" s="114">
        <v>2.7550000000000002E-2</v>
      </c>
      <c r="O125" s="114">
        <v>2.751E-2</v>
      </c>
      <c r="P125" s="114">
        <v>2.759E-2</v>
      </c>
      <c r="Q125" s="114">
        <v>2.8150000000000001E-2</v>
      </c>
      <c r="R125" s="114">
        <v>3.1199999999999999E-2</v>
      </c>
      <c r="S125" s="114">
        <v>3.2140000000000002E-2</v>
      </c>
      <c r="T125" s="114">
        <v>3.2399999999999998E-2</v>
      </c>
      <c r="U125" s="114">
        <v>3.2340000000000001E-2</v>
      </c>
      <c r="V125" s="114">
        <v>3.2390000000000002E-2</v>
      </c>
    </row>
    <row r="126" spans="4:22">
      <c r="D126" s="95">
        <v>96</v>
      </c>
      <c r="E126" s="114">
        <v>3.3849999999999998E-2</v>
      </c>
      <c r="F126" s="114">
        <v>3.0509999999999999E-2</v>
      </c>
      <c r="G126" s="114">
        <v>2.9270000000000001E-2</v>
      </c>
      <c r="H126" s="114">
        <v>3.023E-2</v>
      </c>
      <c r="I126" s="114">
        <v>2.912E-2</v>
      </c>
      <c r="J126" s="114">
        <v>2.8000000000000001E-2</v>
      </c>
      <c r="K126" s="114">
        <v>2.7720000000000002E-2</v>
      </c>
      <c r="L126" s="114">
        <v>2.7529999999999999E-2</v>
      </c>
      <c r="M126" s="114">
        <v>2.759E-2</v>
      </c>
      <c r="N126" s="114">
        <v>2.7640000000000001E-2</v>
      </c>
      <c r="O126" s="114">
        <v>2.76E-2</v>
      </c>
      <c r="P126" s="114">
        <v>2.768E-2</v>
      </c>
      <c r="Q126" s="114">
        <v>2.8219999999999999E-2</v>
      </c>
      <c r="R126" s="114">
        <v>3.1230000000000001E-2</v>
      </c>
      <c r="S126" s="114">
        <v>3.2169999999999997E-2</v>
      </c>
      <c r="T126" s="114">
        <v>3.243E-2</v>
      </c>
      <c r="U126" s="114">
        <v>3.2370000000000003E-2</v>
      </c>
      <c r="V126" s="114">
        <v>3.2410000000000001E-2</v>
      </c>
    </row>
    <row r="127" spans="4:22">
      <c r="D127" s="95">
        <v>97</v>
      </c>
      <c r="E127" s="114">
        <v>3.3910000000000003E-2</v>
      </c>
      <c r="F127" s="114">
        <v>3.0589999999999999E-2</v>
      </c>
      <c r="G127" s="114">
        <v>2.937E-2</v>
      </c>
      <c r="H127" s="114">
        <v>3.032E-2</v>
      </c>
      <c r="I127" s="114">
        <v>2.92E-2</v>
      </c>
      <c r="J127" s="114">
        <v>2.81E-2</v>
      </c>
      <c r="K127" s="114">
        <v>2.7820000000000001E-2</v>
      </c>
      <c r="L127" s="114">
        <v>2.7629999999999998E-2</v>
      </c>
      <c r="M127" s="114">
        <v>2.768E-2</v>
      </c>
      <c r="N127" s="114">
        <v>2.7720000000000002E-2</v>
      </c>
      <c r="O127" s="114">
        <v>2.7689999999999999E-2</v>
      </c>
      <c r="P127" s="114">
        <v>2.776E-2</v>
      </c>
      <c r="Q127" s="114">
        <v>2.828E-2</v>
      </c>
      <c r="R127" s="114">
        <v>3.1269999999999999E-2</v>
      </c>
      <c r="S127" s="114">
        <v>3.2190000000000003E-2</v>
      </c>
      <c r="T127" s="114">
        <v>3.245E-2</v>
      </c>
      <c r="U127" s="114">
        <v>3.2390000000000002E-2</v>
      </c>
      <c r="V127" s="114">
        <v>3.243E-2</v>
      </c>
    </row>
    <row r="128" spans="4:22">
      <c r="D128" s="95">
        <v>98</v>
      </c>
      <c r="E128" s="114">
        <v>3.3980000000000003E-2</v>
      </c>
      <c r="F128" s="114">
        <v>3.0679999999999999E-2</v>
      </c>
      <c r="G128" s="114">
        <v>2.947E-2</v>
      </c>
      <c r="H128" s="114">
        <v>3.041E-2</v>
      </c>
      <c r="I128" s="114">
        <v>2.929E-2</v>
      </c>
      <c r="J128" s="114">
        <v>2.819E-2</v>
      </c>
      <c r="K128" s="114">
        <v>2.7910000000000001E-2</v>
      </c>
      <c r="L128" s="114">
        <v>2.7730000000000001E-2</v>
      </c>
      <c r="M128" s="114">
        <v>2.776E-2</v>
      </c>
      <c r="N128" s="114">
        <v>2.7810000000000001E-2</v>
      </c>
      <c r="O128" s="114">
        <v>2.777E-2</v>
      </c>
      <c r="P128" s="114">
        <v>2.784E-2</v>
      </c>
      <c r="Q128" s="114">
        <v>2.835E-2</v>
      </c>
      <c r="R128" s="114">
        <v>3.1300000000000001E-2</v>
      </c>
      <c r="S128" s="114">
        <v>3.2210000000000003E-2</v>
      </c>
      <c r="T128" s="114">
        <v>3.2469999999999999E-2</v>
      </c>
      <c r="U128" s="114">
        <v>3.2410000000000001E-2</v>
      </c>
      <c r="V128" s="114">
        <v>3.245E-2</v>
      </c>
    </row>
    <row r="129" spans="4:22">
      <c r="D129" s="95">
        <v>99</v>
      </c>
      <c r="E129" s="114">
        <v>3.4049999999999997E-2</v>
      </c>
      <c r="F129" s="114">
        <v>3.0759999999999999E-2</v>
      </c>
      <c r="G129" s="114">
        <v>2.9559999999999999E-2</v>
      </c>
      <c r="H129" s="114">
        <v>3.0499999999999999E-2</v>
      </c>
      <c r="I129" s="114">
        <v>2.937E-2</v>
      </c>
      <c r="J129" s="114">
        <v>2.8289999999999999E-2</v>
      </c>
      <c r="K129" s="114">
        <v>2.801E-2</v>
      </c>
      <c r="L129" s="114">
        <v>2.7830000000000001E-2</v>
      </c>
      <c r="M129" s="114">
        <v>2.784E-2</v>
      </c>
      <c r="N129" s="114">
        <v>2.7890000000000002E-2</v>
      </c>
      <c r="O129" s="114">
        <v>2.7859999999999999E-2</v>
      </c>
      <c r="P129" s="114">
        <v>2.793E-2</v>
      </c>
      <c r="Q129" s="114">
        <v>2.8410000000000001E-2</v>
      </c>
      <c r="R129" s="114">
        <v>3.1329999999999997E-2</v>
      </c>
      <c r="S129" s="114">
        <v>3.2239999999999998E-2</v>
      </c>
      <c r="T129" s="114">
        <v>3.2489999999999998E-2</v>
      </c>
      <c r="U129" s="114">
        <v>3.243E-2</v>
      </c>
      <c r="V129" s="114">
        <v>3.2469999999999999E-2</v>
      </c>
    </row>
    <row r="130" spans="4:22">
      <c r="D130" s="95">
        <v>100</v>
      </c>
      <c r="E130" s="114">
        <v>3.4110000000000001E-2</v>
      </c>
      <c r="F130" s="114">
        <v>3.0849999999999999E-2</v>
      </c>
      <c r="G130" s="114">
        <v>2.9659999999999999E-2</v>
      </c>
      <c r="H130" s="114">
        <v>3.058E-2</v>
      </c>
      <c r="I130" s="114">
        <v>2.945E-2</v>
      </c>
      <c r="J130" s="114">
        <v>2.8379999999999999E-2</v>
      </c>
      <c r="K130" s="114">
        <v>2.811E-2</v>
      </c>
      <c r="L130" s="114">
        <v>2.793E-2</v>
      </c>
      <c r="M130" s="114">
        <v>2.792E-2</v>
      </c>
      <c r="N130" s="114">
        <v>2.7969999999999998E-2</v>
      </c>
      <c r="O130" s="114">
        <v>2.794E-2</v>
      </c>
      <c r="P130" s="114">
        <v>2.801E-2</v>
      </c>
      <c r="Q130" s="114">
        <v>2.8469999999999999E-2</v>
      </c>
      <c r="R130" s="114">
        <v>3.1370000000000002E-2</v>
      </c>
      <c r="S130" s="114">
        <v>3.2259999999999997E-2</v>
      </c>
      <c r="T130" s="114">
        <v>3.2509999999999997E-2</v>
      </c>
      <c r="U130" s="114">
        <v>3.245E-2</v>
      </c>
      <c r="V130" s="114">
        <v>3.2489999999999998E-2</v>
      </c>
    </row>
    <row r="131" spans="4:22">
      <c r="D131" s="95">
        <v>101</v>
      </c>
      <c r="E131" s="114">
        <v>3.4169999999999999E-2</v>
      </c>
      <c r="F131" s="114">
        <v>3.0929999999999999E-2</v>
      </c>
      <c r="G131" s="114">
        <v>2.9749999999999999E-2</v>
      </c>
      <c r="H131" s="114">
        <v>3.066E-2</v>
      </c>
      <c r="I131" s="114">
        <v>2.9530000000000001E-2</v>
      </c>
      <c r="J131" s="114">
        <v>2.8469999999999999E-2</v>
      </c>
      <c r="K131" s="114">
        <v>2.8199999999999999E-2</v>
      </c>
      <c r="L131" s="114">
        <v>2.802E-2</v>
      </c>
      <c r="M131" s="114">
        <v>2.8000000000000001E-2</v>
      </c>
      <c r="N131" s="114">
        <v>2.8049999999999999E-2</v>
      </c>
      <c r="O131" s="114">
        <v>2.802E-2</v>
      </c>
      <c r="P131" s="114">
        <v>2.809E-2</v>
      </c>
      <c r="Q131" s="114">
        <v>2.853E-2</v>
      </c>
      <c r="R131" s="114">
        <v>3.1399999999999997E-2</v>
      </c>
      <c r="S131" s="114">
        <v>3.2280000000000003E-2</v>
      </c>
      <c r="T131" s="114">
        <v>3.2530000000000003E-2</v>
      </c>
      <c r="U131" s="114">
        <v>3.2469999999999999E-2</v>
      </c>
      <c r="V131" s="114">
        <v>3.2509999999999997E-2</v>
      </c>
    </row>
    <row r="132" spans="4:22">
      <c r="D132" s="95">
        <v>102</v>
      </c>
      <c r="E132" s="114">
        <v>3.424E-2</v>
      </c>
      <c r="F132" s="114">
        <v>3.1E-2</v>
      </c>
      <c r="G132" s="114">
        <v>2.9839999999999998E-2</v>
      </c>
      <c r="H132" s="114">
        <v>3.075E-2</v>
      </c>
      <c r="I132" s="114">
        <v>2.9610000000000001E-2</v>
      </c>
      <c r="J132" s="114">
        <v>2.8559999999999999E-2</v>
      </c>
      <c r="K132" s="114">
        <v>2.8289999999999999E-2</v>
      </c>
      <c r="L132" s="114">
        <v>2.811E-2</v>
      </c>
      <c r="M132" s="114">
        <v>2.8080000000000001E-2</v>
      </c>
      <c r="N132" s="114">
        <v>2.8129999999999999E-2</v>
      </c>
      <c r="O132" s="114">
        <v>2.809E-2</v>
      </c>
      <c r="P132" s="114">
        <v>2.8160000000000001E-2</v>
      </c>
      <c r="Q132" s="114">
        <v>2.8590000000000001E-2</v>
      </c>
      <c r="R132" s="114">
        <v>3.143E-2</v>
      </c>
      <c r="S132" s="114">
        <v>3.2300000000000002E-2</v>
      </c>
      <c r="T132" s="114">
        <v>3.2550000000000003E-2</v>
      </c>
      <c r="U132" s="114">
        <v>3.2489999999999998E-2</v>
      </c>
      <c r="V132" s="114">
        <v>3.2530000000000003E-2</v>
      </c>
    </row>
    <row r="133" spans="4:22">
      <c r="D133" s="95">
        <v>103</v>
      </c>
      <c r="E133" s="114">
        <v>3.4299999999999997E-2</v>
      </c>
      <c r="F133" s="114">
        <v>3.108E-2</v>
      </c>
      <c r="G133" s="114">
        <v>2.9929999999999998E-2</v>
      </c>
      <c r="H133" s="114">
        <v>3.083E-2</v>
      </c>
      <c r="I133" s="114">
        <v>2.9680000000000002E-2</v>
      </c>
      <c r="J133" s="114">
        <v>2.8639999999999999E-2</v>
      </c>
      <c r="K133" s="114">
        <v>2.8379999999999999E-2</v>
      </c>
      <c r="L133" s="114">
        <v>2.8209999999999999E-2</v>
      </c>
      <c r="M133" s="114">
        <v>2.8160000000000001E-2</v>
      </c>
      <c r="N133" s="114">
        <v>2.8199999999999999E-2</v>
      </c>
      <c r="O133" s="114">
        <v>2.8170000000000001E-2</v>
      </c>
      <c r="P133" s="114">
        <v>2.8240000000000001E-2</v>
      </c>
      <c r="Q133" s="114">
        <v>2.8639999999999999E-2</v>
      </c>
      <c r="R133" s="114">
        <v>3.1460000000000002E-2</v>
      </c>
      <c r="S133" s="114">
        <v>3.2329999999999998E-2</v>
      </c>
      <c r="T133" s="114">
        <v>3.2570000000000002E-2</v>
      </c>
      <c r="U133" s="114">
        <v>3.2509999999999997E-2</v>
      </c>
      <c r="V133" s="114">
        <v>3.2550000000000003E-2</v>
      </c>
    </row>
    <row r="134" spans="4:22">
      <c r="D134" s="95">
        <v>104</v>
      </c>
      <c r="E134" s="114">
        <v>3.4360000000000002E-2</v>
      </c>
      <c r="F134" s="114">
        <v>3.116E-2</v>
      </c>
      <c r="G134" s="114">
        <v>3.0020000000000002E-2</v>
      </c>
      <c r="H134" s="114">
        <v>3.09E-2</v>
      </c>
      <c r="I134" s="114">
        <v>2.9760000000000002E-2</v>
      </c>
      <c r="J134" s="114">
        <v>2.8729999999999999E-2</v>
      </c>
      <c r="K134" s="114">
        <v>2.8469999999999999E-2</v>
      </c>
      <c r="L134" s="114">
        <v>2.8289999999999999E-2</v>
      </c>
      <c r="M134" s="114">
        <v>2.8230000000000002E-2</v>
      </c>
      <c r="N134" s="114">
        <v>2.828E-2</v>
      </c>
      <c r="O134" s="114">
        <v>2.8250000000000001E-2</v>
      </c>
      <c r="P134" s="114">
        <v>2.8309999999999998E-2</v>
      </c>
      <c r="Q134" s="114">
        <v>2.87E-2</v>
      </c>
      <c r="R134" s="114">
        <v>3.1489999999999997E-2</v>
      </c>
      <c r="S134" s="114">
        <v>3.2349999999999997E-2</v>
      </c>
      <c r="T134" s="114">
        <v>3.2579999999999998E-2</v>
      </c>
      <c r="U134" s="114">
        <v>3.2530000000000003E-2</v>
      </c>
      <c r="V134" s="114">
        <v>3.2570000000000002E-2</v>
      </c>
    </row>
    <row r="135" spans="4:22">
      <c r="D135" s="95">
        <v>105</v>
      </c>
      <c r="E135" s="114">
        <v>3.4410000000000003E-2</v>
      </c>
      <c r="F135" s="114">
        <v>3.1230000000000001E-2</v>
      </c>
      <c r="G135" s="114">
        <v>3.0099999999999998E-2</v>
      </c>
      <c r="H135" s="114">
        <v>3.0980000000000001E-2</v>
      </c>
      <c r="I135" s="114">
        <v>2.9829999999999999E-2</v>
      </c>
      <c r="J135" s="114">
        <v>2.8809999999999999E-2</v>
      </c>
      <c r="K135" s="114">
        <v>2.8549999999999999E-2</v>
      </c>
      <c r="L135" s="114">
        <v>2.8379999999999999E-2</v>
      </c>
      <c r="M135" s="114">
        <v>2.8309999999999998E-2</v>
      </c>
      <c r="N135" s="114">
        <v>2.835E-2</v>
      </c>
      <c r="O135" s="114">
        <v>2.8320000000000001E-2</v>
      </c>
      <c r="P135" s="114">
        <v>2.8389999999999999E-2</v>
      </c>
      <c r="Q135" s="114">
        <v>2.8750000000000001E-2</v>
      </c>
      <c r="R135" s="114">
        <v>3.1510000000000003E-2</v>
      </c>
      <c r="S135" s="114">
        <v>3.2370000000000003E-2</v>
      </c>
      <c r="T135" s="114">
        <v>3.2599999999999997E-2</v>
      </c>
      <c r="U135" s="114">
        <v>3.2550000000000003E-2</v>
      </c>
      <c r="V135" s="114">
        <v>3.2590000000000001E-2</v>
      </c>
    </row>
    <row r="136" spans="4:22">
      <c r="D136" s="95">
        <v>106</v>
      </c>
      <c r="E136" s="114">
        <v>3.4470000000000001E-2</v>
      </c>
      <c r="F136" s="114">
        <v>3.1309999999999998E-2</v>
      </c>
      <c r="G136" s="114">
        <v>3.0179999999999998E-2</v>
      </c>
      <c r="H136" s="114">
        <v>3.1060000000000001E-2</v>
      </c>
      <c r="I136" s="114">
        <v>2.9899999999999999E-2</v>
      </c>
      <c r="J136" s="114">
        <v>2.8889999999999999E-2</v>
      </c>
      <c r="K136" s="114">
        <v>2.8629999999999999E-2</v>
      </c>
      <c r="L136" s="114">
        <v>2.8469999999999999E-2</v>
      </c>
      <c r="M136" s="114">
        <v>2.8379999999999999E-2</v>
      </c>
      <c r="N136" s="114">
        <v>2.8420000000000001E-2</v>
      </c>
      <c r="O136" s="114">
        <v>2.8389999999999999E-2</v>
      </c>
      <c r="P136" s="114">
        <v>2.8459999999999999E-2</v>
      </c>
      <c r="Q136" s="114">
        <v>2.8809999999999999E-2</v>
      </c>
      <c r="R136" s="114">
        <v>3.1539999999999999E-2</v>
      </c>
      <c r="S136" s="114">
        <v>3.2390000000000002E-2</v>
      </c>
      <c r="T136" s="114">
        <v>3.2620000000000003E-2</v>
      </c>
      <c r="U136" s="114">
        <v>3.2570000000000002E-2</v>
      </c>
      <c r="V136" s="114">
        <v>3.2599999999999997E-2</v>
      </c>
    </row>
    <row r="137" spans="4:22">
      <c r="D137" s="95">
        <v>107</v>
      </c>
      <c r="E137" s="114">
        <v>3.4529999999999998E-2</v>
      </c>
      <c r="F137" s="114">
        <v>3.1379999999999998E-2</v>
      </c>
      <c r="G137" s="114">
        <v>3.0269999999999998E-2</v>
      </c>
      <c r="H137" s="114">
        <v>3.1130000000000001E-2</v>
      </c>
      <c r="I137" s="114">
        <v>2.998E-2</v>
      </c>
      <c r="J137" s="114">
        <v>2.8969999999999999E-2</v>
      </c>
      <c r="K137" s="114">
        <v>2.8719999999999999E-2</v>
      </c>
      <c r="L137" s="114">
        <v>2.8549999999999999E-2</v>
      </c>
      <c r="M137" s="114">
        <v>2.845E-2</v>
      </c>
      <c r="N137" s="114">
        <v>2.8490000000000001E-2</v>
      </c>
      <c r="O137" s="114">
        <v>2.8459999999999999E-2</v>
      </c>
      <c r="P137" s="114">
        <v>2.853E-2</v>
      </c>
      <c r="Q137" s="114">
        <v>2.886E-2</v>
      </c>
      <c r="R137" s="114">
        <v>3.1570000000000001E-2</v>
      </c>
      <c r="S137" s="114">
        <v>3.2410000000000001E-2</v>
      </c>
      <c r="T137" s="114">
        <v>3.2640000000000002E-2</v>
      </c>
      <c r="U137" s="114">
        <v>3.2590000000000001E-2</v>
      </c>
      <c r="V137" s="114">
        <v>3.2620000000000003E-2</v>
      </c>
    </row>
    <row r="138" spans="4:22">
      <c r="D138" s="95">
        <v>108</v>
      </c>
      <c r="E138" s="114">
        <v>3.458E-2</v>
      </c>
      <c r="F138" s="114">
        <v>3.1449999999999999E-2</v>
      </c>
      <c r="G138" s="114">
        <v>3.0349999999999999E-2</v>
      </c>
      <c r="H138" s="114">
        <v>3.1199999999999999E-2</v>
      </c>
      <c r="I138" s="114">
        <v>3.0040000000000001E-2</v>
      </c>
      <c r="J138" s="114">
        <v>2.9049999999999999E-2</v>
      </c>
      <c r="K138" s="114">
        <v>2.8799999999999999E-2</v>
      </c>
      <c r="L138" s="114">
        <v>2.8629999999999999E-2</v>
      </c>
      <c r="M138" s="114">
        <v>2.852E-2</v>
      </c>
      <c r="N138" s="114">
        <v>2.8559999999999999E-2</v>
      </c>
      <c r="O138" s="114">
        <v>2.853E-2</v>
      </c>
      <c r="P138" s="114">
        <v>2.86E-2</v>
      </c>
      <c r="Q138" s="114">
        <v>2.8910000000000002E-2</v>
      </c>
      <c r="R138" s="114">
        <v>3.1600000000000003E-2</v>
      </c>
      <c r="S138" s="114">
        <v>3.243E-2</v>
      </c>
      <c r="T138" s="114">
        <v>3.2660000000000002E-2</v>
      </c>
      <c r="U138" s="114">
        <v>3.2599999999999997E-2</v>
      </c>
      <c r="V138" s="114">
        <v>3.2640000000000002E-2</v>
      </c>
    </row>
    <row r="139" spans="4:22">
      <c r="D139" s="95">
        <v>109</v>
      </c>
      <c r="E139" s="114">
        <v>3.4639999999999997E-2</v>
      </c>
      <c r="F139" s="114">
        <v>3.1519999999999999E-2</v>
      </c>
      <c r="G139" s="114">
        <v>3.0429999999999999E-2</v>
      </c>
      <c r="H139" s="114">
        <v>3.1269999999999999E-2</v>
      </c>
      <c r="I139" s="114">
        <v>3.0110000000000001E-2</v>
      </c>
      <c r="J139" s="114">
        <v>2.913E-2</v>
      </c>
      <c r="K139" s="114">
        <v>2.8879999999999999E-2</v>
      </c>
      <c r="L139" s="114">
        <v>2.8709999999999999E-2</v>
      </c>
      <c r="M139" s="114">
        <v>2.8590000000000001E-2</v>
      </c>
      <c r="N139" s="114">
        <v>2.8629999999999999E-2</v>
      </c>
      <c r="O139" s="114">
        <v>2.86E-2</v>
      </c>
      <c r="P139" s="114">
        <v>2.8660000000000001E-2</v>
      </c>
      <c r="Q139" s="114">
        <v>2.896E-2</v>
      </c>
      <c r="R139" s="114">
        <v>3.1620000000000002E-2</v>
      </c>
      <c r="S139" s="114">
        <v>3.2439999999999997E-2</v>
      </c>
      <c r="T139" s="114">
        <v>3.2669999999999998E-2</v>
      </c>
      <c r="U139" s="114">
        <v>3.2620000000000003E-2</v>
      </c>
      <c r="V139" s="114">
        <v>3.2660000000000002E-2</v>
      </c>
    </row>
    <row r="140" spans="4:22">
      <c r="D140" s="95">
        <v>110</v>
      </c>
      <c r="E140" s="114">
        <v>3.4689999999999999E-2</v>
      </c>
      <c r="F140" s="114">
        <v>3.1579999999999997E-2</v>
      </c>
      <c r="G140" s="114">
        <v>3.0499999999999999E-2</v>
      </c>
      <c r="H140" s="114">
        <v>3.134E-2</v>
      </c>
      <c r="I140" s="114">
        <v>3.0179999999999998E-2</v>
      </c>
      <c r="J140" s="114">
        <v>2.921E-2</v>
      </c>
      <c r="K140" s="114">
        <v>2.896E-2</v>
      </c>
      <c r="L140" s="114">
        <v>2.879E-2</v>
      </c>
      <c r="M140" s="114">
        <v>2.8660000000000001E-2</v>
      </c>
      <c r="N140" s="114">
        <v>2.87E-2</v>
      </c>
      <c r="O140" s="114">
        <v>2.8670000000000001E-2</v>
      </c>
      <c r="P140" s="114">
        <v>2.8729999999999999E-2</v>
      </c>
      <c r="Q140" s="114">
        <v>2.9020000000000001E-2</v>
      </c>
      <c r="R140" s="114">
        <v>3.1649999999999998E-2</v>
      </c>
      <c r="S140" s="114">
        <v>3.2460000000000003E-2</v>
      </c>
      <c r="T140" s="114">
        <v>3.2689999999999997E-2</v>
      </c>
      <c r="U140" s="114">
        <v>3.2640000000000002E-2</v>
      </c>
      <c r="V140" s="114">
        <v>3.2669999999999998E-2</v>
      </c>
    </row>
    <row r="141" spans="4:22">
      <c r="D141" s="95">
        <v>111</v>
      </c>
      <c r="E141" s="114">
        <v>3.474E-2</v>
      </c>
      <c r="F141" s="114">
        <v>3.1649999999999998E-2</v>
      </c>
      <c r="G141" s="114">
        <v>3.058E-2</v>
      </c>
      <c r="H141" s="114">
        <v>3.141E-2</v>
      </c>
      <c r="I141" s="114">
        <v>3.0249999999999999E-2</v>
      </c>
      <c r="J141" s="114">
        <v>2.928E-2</v>
      </c>
      <c r="K141" s="114">
        <v>2.903E-2</v>
      </c>
      <c r="L141" s="114">
        <v>2.887E-2</v>
      </c>
      <c r="M141" s="114">
        <v>2.8719999999999999E-2</v>
      </c>
      <c r="N141" s="114">
        <v>2.8760000000000001E-2</v>
      </c>
      <c r="O141" s="114">
        <v>2.8729999999999999E-2</v>
      </c>
      <c r="P141" s="114">
        <v>2.8799999999999999E-2</v>
      </c>
      <c r="Q141" s="114">
        <v>2.9059999999999999E-2</v>
      </c>
      <c r="R141" s="114">
        <v>3.168E-2</v>
      </c>
      <c r="S141" s="114">
        <v>3.2480000000000002E-2</v>
      </c>
      <c r="T141" s="114">
        <v>3.2710000000000003E-2</v>
      </c>
      <c r="U141" s="114">
        <v>3.2649999999999998E-2</v>
      </c>
      <c r="V141" s="114">
        <v>3.2689999999999997E-2</v>
      </c>
    </row>
    <row r="142" spans="4:22">
      <c r="D142" s="95">
        <v>112</v>
      </c>
      <c r="E142" s="114">
        <v>3.4790000000000001E-2</v>
      </c>
      <c r="F142" s="114">
        <v>3.1719999999999998E-2</v>
      </c>
      <c r="G142" s="114">
        <v>3.065E-2</v>
      </c>
      <c r="H142" s="114">
        <v>3.1480000000000001E-2</v>
      </c>
      <c r="I142" s="114">
        <v>3.031E-2</v>
      </c>
      <c r="J142" s="114">
        <v>2.9350000000000001E-2</v>
      </c>
      <c r="K142" s="114">
        <v>2.911E-2</v>
      </c>
      <c r="L142" s="114">
        <v>2.895E-2</v>
      </c>
      <c r="M142" s="114">
        <v>2.879E-2</v>
      </c>
      <c r="N142" s="114">
        <v>2.8830000000000001E-2</v>
      </c>
      <c r="O142" s="114">
        <v>2.8799999999999999E-2</v>
      </c>
      <c r="P142" s="114">
        <v>2.886E-2</v>
      </c>
      <c r="Q142" s="114">
        <v>2.911E-2</v>
      </c>
      <c r="R142" s="114">
        <v>3.1699999999999999E-2</v>
      </c>
      <c r="S142" s="114">
        <v>3.2500000000000001E-2</v>
      </c>
      <c r="T142" s="114">
        <v>3.2719999999999999E-2</v>
      </c>
      <c r="U142" s="114">
        <v>3.2669999999999998E-2</v>
      </c>
      <c r="V142" s="114">
        <v>3.2710000000000003E-2</v>
      </c>
    </row>
    <row r="143" spans="4:22">
      <c r="D143" s="95">
        <v>113</v>
      </c>
      <c r="E143" s="114">
        <v>3.4840000000000003E-2</v>
      </c>
      <c r="F143" s="114">
        <v>3.1780000000000003E-2</v>
      </c>
      <c r="G143" s="114">
        <v>3.073E-2</v>
      </c>
      <c r="H143" s="114">
        <v>3.1550000000000002E-2</v>
      </c>
      <c r="I143" s="114">
        <v>3.0370000000000001E-2</v>
      </c>
      <c r="J143" s="114">
        <v>2.9420000000000002E-2</v>
      </c>
      <c r="K143" s="114">
        <v>2.9180000000000001E-2</v>
      </c>
      <c r="L143" s="114">
        <v>2.9020000000000001E-2</v>
      </c>
      <c r="M143" s="114">
        <v>2.8850000000000001E-2</v>
      </c>
      <c r="N143" s="114">
        <v>2.8889999999999999E-2</v>
      </c>
      <c r="O143" s="114">
        <v>2.886E-2</v>
      </c>
      <c r="P143" s="114">
        <v>2.8920000000000001E-2</v>
      </c>
      <c r="Q143" s="114">
        <v>2.9159999999999998E-2</v>
      </c>
      <c r="R143" s="114">
        <v>3.1730000000000001E-2</v>
      </c>
      <c r="S143" s="114">
        <v>3.252E-2</v>
      </c>
      <c r="T143" s="114">
        <v>3.2739999999999998E-2</v>
      </c>
      <c r="U143" s="114">
        <v>3.2689999999999997E-2</v>
      </c>
      <c r="V143" s="114">
        <v>3.2719999999999999E-2</v>
      </c>
    </row>
    <row r="144" spans="4:22">
      <c r="D144" s="95">
        <v>114</v>
      </c>
      <c r="E144" s="114">
        <v>3.4889999999999997E-2</v>
      </c>
      <c r="F144" s="114">
        <v>3.184E-2</v>
      </c>
      <c r="G144" s="114">
        <v>3.0800000000000001E-2</v>
      </c>
      <c r="H144" s="114">
        <v>3.1609999999999999E-2</v>
      </c>
      <c r="I144" s="114">
        <v>3.0439999999999998E-2</v>
      </c>
      <c r="J144" s="114">
        <v>2.9499999999999998E-2</v>
      </c>
      <c r="K144" s="114">
        <v>2.9250000000000002E-2</v>
      </c>
      <c r="L144" s="114">
        <v>2.9100000000000001E-2</v>
      </c>
      <c r="M144" s="114">
        <v>2.8910000000000002E-2</v>
      </c>
      <c r="N144" s="114">
        <v>2.895E-2</v>
      </c>
      <c r="O144" s="114">
        <v>2.8920000000000001E-2</v>
      </c>
      <c r="P144" s="114">
        <v>2.8989999999999998E-2</v>
      </c>
      <c r="Q144" s="114">
        <v>2.921E-2</v>
      </c>
      <c r="R144" s="114">
        <v>3.175E-2</v>
      </c>
      <c r="S144" s="114">
        <v>3.2539999999999999E-2</v>
      </c>
      <c r="T144" s="114">
        <v>3.2750000000000001E-2</v>
      </c>
      <c r="U144" s="114">
        <v>3.27E-2</v>
      </c>
      <c r="V144" s="114">
        <v>3.2739999999999998E-2</v>
      </c>
    </row>
    <row r="145" spans="4:22">
      <c r="D145" s="95">
        <v>115</v>
      </c>
      <c r="E145" s="114">
        <v>3.4939999999999999E-2</v>
      </c>
      <c r="F145" s="114">
        <v>3.1910000000000001E-2</v>
      </c>
      <c r="G145" s="114">
        <v>3.0870000000000002E-2</v>
      </c>
      <c r="H145" s="114">
        <v>3.168E-2</v>
      </c>
      <c r="I145" s="114">
        <v>3.0499999999999999E-2</v>
      </c>
      <c r="J145" s="114">
        <v>2.9559999999999999E-2</v>
      </c>
      <c r="K145" s="114">
        <v>2.9329999999999998E-2</v>
      </c>
      <c r="L145" s="114">
        <v>2.9170000000000001E-2</v>
      </c>
      <c r="M145" s="114">
        <v>2.8969999999999999E-2</v>
      </c>
      <c r="N145" s="114">
        <v>2.9010000000000001E-2</v>
      </c>
      <c r="O145" s="114">
        <v>2.8979999999999999E-2</v>
      </c>
      <c r="P145" s="114">
        <v>2.9049999999999999E-2</v>
      </c>
      <c r="Q145" s="114">
        <v>2.9250000000000002E-2</v>
      </c>
      <c r="R145" s="114">
        <v>3.177E-2</v>
      </c>
      <c r="S145" s="114">
        <v>3.2550000000000003E-2</v>
      </c>
      <c r="T145" s="114">
        <v>3.2770000000000001E-2</v>
      </c>
      <c r="U145" s="114">
        <v>3.2719999999999999E-2</v>
      </c>
      <c r="V145" s="114">
        <v>3.2750000000000001E-2</v>
      </c>
    </row>
    <row r="146" spans="4:22">
      <c r="D146" s="95">
        <v>116</v>
      </c>
      <c r="E146" s="114">
        <v>3.499E-2</v>
      </c>
      <c r="F146" s="114">
        <v>3.1969999999999998E-2</v>
      </c>
      <c r="G146" s="114">
        <v>3.0939999999999999E-2</v>
      </c>
      <c r="H146" s="114">
        <v>3.1739999999999997E-2</v>
      </c>
      <c r="I146" s="114">
        <v>3.056E-2</v>
      </c>
      <c r="J146" s="114">
        <v>2.963E-2</v>
      </c>
      <c r="K146" s="114">
        <v>2.9399999999999999E-2</v>
      </c>
      <c r="L146" s="114">
        <v>2.9239999999999999E-2</v>
      </c>
      <c r="M146" s="114">
        <v>2.903E-2</v>
      </c>
      <c r="N146" s="114">
        <v>2.9069999999999999E-2</v>
      </c>
      <c r="O146" s="114">
        <v>2.904E-2</v>
      </c>
      <c r="P146" s="114">
        <v>2.911E-2</v>
      </c>
      <c r="Q146" s="114">
        <v>2.93E-2</v>
      </c>
      <c r="R146" s="114">
        <v>3.1800000000000002E-2</v>
      </c>
      <c r="S146" s="114">
        <v>3.2570000000000002E-2</v>
      </c>
      <c r="T146" s="114">
        <v>3.2779999999999997E-2</v>
      </c>
      <c r="U146" s="114">
        <v>3.2730000000000002E-2</v>
      </c>
      <c r="V146" s="114">
        <v>3.2770000000000001E-2</v>
      </c>
    </row>
    <row r="147" spans="4:22">
      <c r="D147" s="95">
        <v>117</v>
      </c>
      <c r="E147" s="114">
        <v>3.5040000000000002E-2</v>
      </c>
      <c r="F147" s="114">
        <v>3.2030000000000003E-2</v>
      </c>
      <c r="G147" s="114">
        <v>3.1009999999999999E-2</v>
      </c>
      <c r="H147" s="114">
        <v>3.1800000000000002E-2</v>
      </c>
      <c r="I147" s="114">
        <v>3.0620000000000001E-2</v>
      </c>
      <c r="J147" s="114">
        <v>2.9700000000000001E-2</v>
      </c>
      <c r="K147" s="114">
        <v>2.947E-2</v>
      </c>
      <c r="L147" s="114">
        <v>2.9309999999999999E-2</v>
      </c>
      <c r="M147" s="114">
        <v>2.9090000000000001E-2</v>
      </c>
      <c r="N147" s="114">
        <v>2.913E-2</v>
      </c>
      <c r="O147" s="114">
        <v>2.9100000000000001E-2</v>
      </c>
      <c r="P147" s="114">
        <v>2.9159999999999998E-2</v>
      </c>
      <c r="Q147" s="114">
        <v>2.9340000000000001E-2</v>
      </c>
      <c r="R147" s="114">
        <v>3.1820000000000001E-2</v>
      </c>
      <c r="S147" s="114">
        <v>3.2590000000000001E-2</v>
      </c>
      <c r="T147" s="114">
        <v>3.2800000000000003E-2</v>
      </c>
      <c r="U147" s="114">
        <v>3.2750000000000001E-2</v>
      </c>
      <c r="V147" s="114">
        <v>3.2779999999999997E-2</v>
      </c>
    </row>
    <row r="148" spans="4:22">
      <c r="D148" s="95">
        <v>118</v>
      </c>
      <c r="E148" s="114">
        <v>3.508E-2</v>
      </c>
      <c r="F148" s="114">
        <v>3.209E-2</v>
      </c>
      <c r="G148" s="114">
        <v>3.108E-2</v>
      </c>
      <c r="H148" s="114">
        <v>3.1859999999999999E-2</v>
      </c>
      <c r="I148" s="114">
        <v>3.0669999999999999E-2</v>
      </c>
      <c r="J148" s="114">
        <v>2.9770000000000001E-2</v>
      </c>
      <c r="K148" s="114">
        <v>2.9530000000000001E-2</v>
      </c>
      <c r="L148" s="114">
        <v>2.938E-2</v>
      </c>
      <c r="M148" s="114">
        <v>2.9149999999999999E-2</v>
      </c>
      <c r="N148" s="114">
        <v>2.9190000000000001E-2</v>
      </c>
      <c r="O148" s="114">
        <v>2.9159999999999998E-2</v>
      </c>
      <c r="P148" s="114">
        <v>2.9219999999999999E-2</v>
      </c>
      <c r="Q148" s="114">
        <v>2.9389999999999999E-2</v>
      </c>
      <c r="R148" s="114">
        <v>3.184E-2</v>
      </c>
      <c r="S148" s="114">
        <v>3.2599999999999997E-2</v>
      </c>
      <c r="T148" s="114">
        <v>3.2809999999999999E-2</v>
      </c>
      <c r="U148" s="114">
        <v>3.2759999999999997E-2</v>
      </c>
      <c r="V148" s="114">
        <v>3.2800000000000003E-2</v>
      </c>
    </row>
    <row r="149" spans="4:22">
      <c r="D149" s="95">
        <v>119</v>
      </c>
      <c r="E149" s="114">
        <v>3.5130000000000002E-2</v>
      </c>
      <c r="F149" s="114">
        <v>3.2140000000000002E-2</v>
      </c>
      <c r="G149" s="114">
        <v>3.1140000000000001E-2</v>
      </c>
      <c r="H149" s="114">
        <v>3.1919999999999997E-2</v>
      </c>
      <c r="I149" s="114">
        <v>3.073E-2</v>
      </c>
      <c r="J149" s="114">
        <v>2.9829999999999999E-2</v>
      </c>
      <c r="K149" s="114">
        <v>2.9600000000000001E-2</v>
      </c>
      <c r="L149" s="114">
        <v>2.945E-2</v>
      </c>
      <c r="M149" s="114">
        <v>2.921E-2</v>
      </c>
      <c r="N149" s="114">
        <v>2.9250000000000002E-2</v>
      </c>
      <c r="O149" s="114">
        <v>2.9219999999999999E-2</v>
      </c>
      <c r="P149" s="114">
        <v>2.928E-2</v>
      </c>
      <c r="Q149" s="114">
        <v>2.9430000000000001E-2</v>
      </c>
      <c r="R149" s="114">
        <v>3.1859999999999999E-2</v>
      </c>
      <c r="S149" s="114">
        <v>3.2620000000000003E-2</v>
      </c>
      <c r="T149" s="114">
        <v>3.2829999999999998E-2</v>
      </c>
      <c r="U149" s="114">
        <v>3.2779999999999997E-2</v>
      </c>
      <c r="V149" s="114">
        <v>3.2809999999999999E-2</v>
      </c>
    </row>
    <row r="150" spans="4:22">
      <c r="D150" s="95">
        <v>120</v>
      </c>
      <c r="E150" s="114">
        <v>3.517E-2</v>
      </c>
      <c r="F150" s="114">
        <v>3.2199999999999999E-2</v>
      </c>
      <c r="G150" s="114">
        <v>3.1210000000000002E-2</v>
      </c>
      <c r="H150" s="114">
        <v>3.1980000000000001E-2</v>
      </c>
      <c r="I150" s="114">
        <v>3.0790000000000001E-2</v>
      </c>
      <c r="J150" s="114">
        <v>2.989E-2</v>
      </c>
      <c r="K150" s="114">
        <v>2.9669999999999998E-2</v>
      </c>
      <c r="L150" s="114">
        <v>2.9520000000000001E-2</v>
      </c>
      <c r="M150" s="114">
        <v>2.9270000000000001E-2</v>
      </c>
      <c r="N150" s="114">
        <v>2.93E-2</v>
      </c>
      <c r="O150" s="114">
        <v>2.928E-2</v>
      </c>
      <c r="P150" s="114">
        <v>2.9340000000000001E-2</v>
      </c>
      <c r="Q150" s="114">
        <v>2.947E-2</v>
      </c>
      <c r="R150" s="114">
        <v>3.1890000000000002E-2</v>
      </c>
      <c r="S150" s="114">
        <v>3.2629999999999999E-2</v>
      </c>
      <c r="T150" s="114">
        <v>3.2840000000000001E-2</v>
      </c>
      <c r="U150" s="114">
        <v>3.279E-2</v>
      </c>
      <c r="V150" s="114">
        <v>3.2829999999999998E-2</v>
      </c>
    </row>
    <row r="151" spans="4:22">
      <c r="D151" s="95">
        <v>121</v>
      </c>
      <c r="E151" s="114">
        <v>3.5220000000000001E-2</v>
      </c>
      <c r="F151" s="114">
        <v>3.2259999999999997E-2</v>
      </c>
      <c r="G151" s="114">
        <v>3.1269999999999999E-2</v>
      </c>
      <c r="H151" s="114">
        <v>3.2039999999999999E-2</v>
      </c>
      <c r="I151" s="114">
        <v>3.0839999999999999E-2</v>
      </c>
      <c r="J151" s="114">
        <v>2.9960000000000001E-2</v>
      </c>
      <c r="K151" s="114">
        <v>2.9729999999999999E-2</v>
      </c>
      <c r="L151" s="114">
        <v>2.9579999999999999E-2</v>
      </c>
      <c r="M151" s="114">
        <v>2.9319999999999999E-2</v>
      </c>
      <c r="N151" s="114">
        <v>2.9360000000000001E-2</v>
      </c>
      <c r="O151" s="114">
        <v>2.9329999999999998E-2</v>
      </c>
      <c r="P151" s="114">
        <v>2.9389999999999999E-2</v>
      </c>
      <c r="Q151" s="114">
        <v>2.9510000000000002E-2</v>
      </c>
      <c r="R151" s="114">
        <v>3.1910000000000001E-2</v>
      </c>
      <c r="S151" s="114">
        <v>3.2649999999999998E-2</v>
      </c>
      <c r="T151" s="114">
        <v>3.2849999999999997E-2</v>
      </c>
      <c r="U151" s="114">
        <v>3.2809999999999999E-2</v>
      </c>
      <c r="V151" s="114">
        <v>3.2840000000000001E-2</v>
      </c>
    </row>
    <row r="152" spans="4:22">
      <c r="D152" s="95">
        <v>122</v>
      </c>
      <c r="E152" s="114">
        <v>3.526E-2</v>
      </c>
      <c r="F152" s="114">
        <v>3.2309999999999998E-2</v>
      </c>
      <c r="G152" s="114">
        <v>3.134E-2</v>
      </c>
      <c r="H152" s="114">
        <v>3.209E-2</v>
      </c>
      <c r="I152" s="114">
        <v>3.09E-2</v>
      </c>
      <c r="J152" s="114">
        <v>3.0020000000000002E-2</v>
      </c>
      <c r="K152" s="114">
        <v>2.9790000000000001E-2</v>
      </c>
      <c r="L152" s="114">
        <v>2.9649999999999999E-2</v>
      </c>
      <c r="M152" s="114">
        <v>2.938E-2</v>
      </c>
      <c r="N152" s="114">
        <v>2.9409999999999999E-2</v>
      </c>
      <c r="O152" s="114">
        <v>2.9389999999999999E-2</v>
      </c>
      <c r="P152" s="114">
        <v>2.9440000000000001E-2</v>
      </c>
      <c r="Q152" s="114">
        <v>2.955E-2</v>
      </c>
      <c r="R152" s="114">
        <v>3.193E-2</v>
      </c>
      <c r="S152" s="114">
        <v>3.2660000000000002E-2</v>
      </c>
      <c r="T152" s="114">
        <v>3.2870000000000003E-2</v>
      </c>
      <c r="U152" s="114">
        <v>3.2820000000000002E-2</v>
      </c>
      <c r="V152" s="114">
        <v>3.2849999999999997E-2</v>
      </c>
    </row>
    <row r="153" spans="4:22">
      <c r="D153" s="95">
        <v>123</v>
      </c>
      <c r="E153" s="114">
        <v>3.5299999999999998E-2</v>
      </c>
      <c r="F153" s="114">
        <v>3.2370000000000003E-2</v>
      </c>
      <c r="G153" s="114">
        <v>3.1399999999999997E-2</v>
      </c>
      <c r="H153" s="114">
        <v>3.2149999999999998E-2</v>
      </c>
      <c r="I153" s="114">
        <v>3.0949999999999998E-2</v>
      </c>
      <c r="J153" s="114">
        <v>3.0079999999999999E-2</v>
      </c>
      <c r="K153" s="114">
        <v>2.9860000000000001E-2</v>
      </c>
      <c r="L153" s="114">
        <v>2.971E-2</v>
      </c>
      <c r="M153" s="114">
        <v>2.9430000000000001E-2</v>
      </c>
      <c r="N153" s="114">
        <v>2.947E-2</v>
      </c>
      <c r="O153" s="114">
        <v>2.9440000000000001E-2</v>
      </c>
      <c r="P153" s="114">
        <v>2.9499999999999998E-2</v>
      </c>
      <c r="Q153" s="114">
        <v>2.9590000000000002E-2</v>
      </c>
      <c r="R153" s="114">
        <v>3.1949999999999999E-2</v>
      </c>
      <c r="S153" s="114">
        <v>3.2680000000000001E-2</v>
      </c>
      <c r="T153" s="114">
        <v>3.288E-2</v>
      </c>
      <c r="U153" s="114">
        <v>3.2829999999999998E-2</v>
      </c>
      <c r="V153" s="114">
        <v>3.2870000000000003E-2</v>
      </c>
    </row>
    <row r="154" spans="4:22">
      <c r="D154" s="95">
        <v>124</v>
      </c>
      <c r="E154" s="114">
        <v>3.5340000000000003E-2</v>
      </c>
      <c r="F154" s="114">
        <v>3.2419999999999997E-2</v>
      </c>
      <c r="G154" s="114">
        <v>3.1460000000000002E-2</v>
      </c>
      <c r="H154" s="114">
        <v>3.2210000000000003E-2</v>
      </c>
      <c r="I154" s="114">
        <v>3.1E-2</v>
      </c>
      <c r="J154" s="114">
        <v>3.014E-2</v>
      </c>
      <c r="K154" s="114">
        <v>2.9919999999999999E-2</v>
      </c>
      <c r="L154" s="114">
        <v>2.9770000000000001E-2</v>
      </c>
      <c r="M154" s="114">
        <v>2.9479999999999999E-2</v>
      </c>
      <c r="N154" s="114">
        <v>2.9520000000000001E-2</v>
      </c>
      <c r="O154" s="114">
        <v>2.9489999999999999E-2</v>
      </c>
      <c r="P154" s="114">
        <v>2.955E-2</v>
      </c>
      <c r="Q154" s="114">
        <v>2.963E-2</v>
      </c>
      <c r="R154" s="114">
        <v>3.1969999999999998E-2</v>
      </c>
      <c r="S154" s="114">
        <v>3.2689999999999997E-2</v>
      </c>
      <c r="T154" s="114">
        <v>3.2890000000000003E-2</v>
      </c>
      <c r="U154" s="114">
        <v>3.2849999999999997E-2</v>
      </c>
      <c r="V154" s="114">
        <v>3.288E-2</v>
      </c>
    </row>
    <row r="155" spans="4:22">
      <c r="D155" s="95">
        <v>125</v>
      </c>
      <c r="E155" s="114">
        <v>3.5389999999999998E-2</v>
      </c>
      <c r="F155" s="114">
        <v>3.2469999999999999E-2</v>
      </c>
      <c r="G155" s="114">
        <v>3.1519999999999999E-2</v>
      </c>
      <c r="H155" s="114">
        <v>3.2259999999999997E-2</v>
      </c>
      <c r="I155" s="114">
        <v>3.1060000000000001E-2</v>
      </c>
      <c r="J155" s="114">
        <v>3.0200000000000001E-2</v>
      </c>
      <c r="K155" s="114">
        <v>2.998E-2</v>
      </c>
      <c r="L155" s="114">
        <v>2.9839999999999998E-2</v>
      </c>
      <c r="M155" s="114">
        <v>2.9530000000000001E-2</v>
      </c>
      <c r="N155" s="114">
        <v>2.9569999999999999E-2</v>
      </c>
      <c r="O155" s="114">
        <v>2.954E-2</v>
      </c>
      <c r="P155" s="114">
        <v>2.9600000000000001E-2</v>
      </c>
      <c r="Q155" s="114">
        <v>2.9669999999999998E-2</v>
      </c>
      <c r="R155" s="114">
        <v>3.1989999999999998E-2</v>
      </c>
      <c r="S155" s="114">
        <v>3.2710000000000003E-2</v>
      </c>
      <c r="T155" s="114">
        <v>3.2910000000000002E-2</v>
      </c>
      <c r="U155" s="114">
        <v>3.286E-2</v>
      </c>
      <c r="V155" s="114">
        <v>3.2890000000000003E-2</v>
      </c>
    </row>
    <row r="156" spans="4:22">
      <c r="D156" s="95">
        <v>126</v>
      </c>
      <c r="E156" s="114">
        <v>3.5430000000000003E-2</v>
      </c>
      <c r="F156" s="114">
        <v>3.252E-2</v>
      </c>
      <c r="G156" s="114">
        <v>3.1579999999999997E-2</v>
      </c>
      <c r="H156" s="114">
        <v>3.2309999999999998E-2</v>
      </c>
      <c r="I156" s="114">
        <v>3.1109999999999999E-2</v>
      </c>
      <c r="J156" s="114">
        <v>3.0249999999999999E-2</v>
      </c>
      <c r="K156" s="114">
        <v>3.0040000000000001E-2</v>
      </c>
      <c r="L156" s="114">
        <v>2.9899999999999999E-2</v>
      </c>
      <c r="M156" s="114">
        <v>2.9590000000000002E-2</v>
      </c>
      <c r="N156" s="114">
        <v>2.962E-2</v>
      </c>
      <c r="O156" s="114">
        <v>2.9590000000000002E-2</v>
      </c>
      <c r="P156" s="114">
        <v>2.9649999999999999E-2</v>
      </c>
      <c r="Q156" s="114">
        <v>2.971E-2</v>
      </c>
      <c r="R156" s="114">
        <v>3.2009999999999997E-2</v>
      </c>
      <c r="S156" s="114">
        <v>3.2719999999999999E-2</v>
      </c>
      <c r="T156" s="114">
        <v>3.2919999999999998E-2</v>
      </c>
      <c r="U156" s="114">
        <v>3.2870000000000003E-2</v>
      </c>
      <c r="V156" s="114">
        <v>3.2899999999999999E-2</v>
      </c>
    </row>
    <row r="157" spans="4:22">
      <c r="D157" s="95">
        <v>127</v>
      </c>
      <c r="E157" s="114">
        <v>3.5470000000000002E-2</v>
      </c>
      <c r="F157" s="114">
        <v>3.2570000000000002E-2</v>
      </c>
      <c r="G157" s="114">
        <v>3.1640000000000001E-2</v>
      </c>
      <c r="H157" s="114">
        <v>3.2370000000000003E-2</v>
      </c>
      <c r="I157" s="114">
        <v>3.116E-2</v>
      </c>
      <c r="J157" s="114">
        <v>3.031E-2</v>
      </c>
      <c r="K157" s="114">
        <v>3.0099999999999998E-2</v>
      </c>
      <c r="L157" s="114">
        <v>2.9960000000000001E-2</v>
      </c>
      <c r="M157" s="114">
        <v>2.964E-2</v>
      </c>
      <c r="N157" s="114">
        <v>2.9669999999999998E-2</v>
      </c>
      <c r="O157" s="114">
        <v>2.9649999999999999E-2</v>
      </c>
      <c r="P157" s="114">
        <v>2.9700000000000001E-2</v>
      </c>
      <c r="Q157" s="114">
        <v>2.9749999999999999E-2</v>
      </c>
      <c r="R157" s="114">
        <v>3.2030000000000003E-2</v>
      </c>
      <c r="S157" s="114">
        <v>3.2739999999999998E-2</v>
      </c>
      <c r="T157" s="114">
        <v>3.2930000000000001E-2</v>
      </c>
      <c r="U157" s="114">
        <v>3.2890000000000003E-2</v>
      </c>
      <c r="V157" s="114">
        <v>3.2919999999999998E-2</v>
      </c>
    </row>
    <row r="158" spans="4:22">
      <c r="D158" s="95">
        <v>128</v>
      </c>
      <c r="E158" s="114">
        <v>3.5499999999999997E-2</v>
      </c>
      <c r="F158" s="114">
        <v>3.2620000000000003E-2</v>
      </c>
      <c r="G158" s="114">
        <v>3.1690000000000003E-2</v>
      </c>
      <c r="H158" s="114">
        <v>3.2419999999999997E-2</v>
      </c>
      <c r="I158" s="114">
        <v>3.1210000000000002E-2</v>
      </c>
      <c r="J158" s="114">
        <v>3.0370000000000001E-2</v>
      </c>
      <c r="K158" s="114">
        <v>3.015E-2</v>
      </c>
      <c r="L158" s="114">
        <v>3.0009999999999998E-2</v>
      </c>
      <c r="M158" s="114">
        <v>2.9690000000000001E-2</v>
      </c>
      <c r="N158" s="114">
        <v>2.972E-2</v>
      </c>
      <c r="O158" s="114">
        <v>2.9690000000000001E-2</v>
      </c>
      <c r="P158" s="114">
        <v>2.9749999999999999E-2</v>
      </c>
      <c r="Q158" s="114">
        <v>2.9780000000000001E-2</v>
      </c>
      <c r="R158" s="114">
        <v>3.2050000000000002E-2</v>
      </c>
      <c r="S158" s="114">
        <v>3.2750000000000001E-2</v>
      </c>
      <c r="T158" s="114">
        <v>3.2939999999999997E-2</v>
      </c>
      <c r="U158" s="114">
        <v>3.2899999999999999E-2</v>
      </c>
      <c r="V158" s="114">
        <v>3.2930000000000001E-2</v>
      </c>
    </row>
    <row r="159" spans="4:22">
      <c r="D159" s="95">
        <v>129</v>
      </c>
      <c r="E159" s="114">
        <v>3.5540000000000002E-2</v>
      </c>
      <c r="F159" s="114">
        <v>3.2669999999999998E-2</v>
      </c>
      <c r="G159" s="114">
        <v>3.175E-2</v>
      </c>
      <c r="H159" s="114">
        <v>3.2469999999999999E-2</v>
      </c>
      <c r="I159" s="114">
        <v>3.125E-2</v>
      </c>
      <c r="J159" s="114">
        <v>3.0419999999999999E-2</v>
      </c>
      <c r="K159" s="114">
        <v>3.0210000000000001E-2</v>
      </c>
      <c r="L159" s="114">
        <v>3.007E-2</v>
      </c>
      <c r="M159" s="114">
        <v>2.9729999999999999E-2</v>
      </c>
      <c r="N159" s="114">
        <v>2.9770000000000001E-2</v>
      </c>
      <c r="O159" s="114">
        <v>2.9739999999999999E-2</v>
      </c>
      <c r="P159" s="114">
        <v>2.98E-2</v>
      </c>
      <c r="Q159" s="114">
        <v>2.9819999999999999E-2</v>
      </c>
      <c r="R159" s="114">
        <v>3.2070000000000001E-2</v>
      </c>
      <c r="S159" s="114">
        <v>3.2759999999999997E-2</v>
      </c>
      <c r="T159" s="114">
        <v>3.2960000000000003E-2</v>
      </c>
      <c r="U159" s="114">
        <v>3.2910000000000002E-2</v>
      </c>
      <c r="V159" s="114">
        <v>3.2939999999999997E-2</v>
      </c>
    </row>
    <row r="160" spans="4:22">
      <c r="D160" s="95">
        <v>130</v>
      </c>
      <c r="E160" s="114">
        <v>3.5580000000000001E-2</v>
      </c>
      <c r="F160" s="114">
        <v>3.2719999999999999E-2</v>
      </c>
      <c r="G160" s="114">
        <v>3.1809999999999998E-2</v>
      </c>
      <c r="H160" s="114">
        <v>3.252E-2</v>
      </c>
      <c r="I160" s="114">
        <v>3.1300000000000001E-2</v>
      </c>
      <c r="J160" s="114">
        <v>3.048E-2</v>
      </c>
      <c r="K160" s="114">
        <v>3.0269999999999998E-2</v>
      </c>
      <c r="L160" s="114">
        <v>3.0130000000000001E-2</v>
      </c>
      <c r="M160" s="114">
        <v>2.9780000000000001E-2</v>
      </c>
      <c r="N160" s="114">
        <v>2.9819999999999999E-2</v>
      </c>
      <c r="O160" s="114">
        <v>2.9790000000000001E-2</v>
      </c>
      <c r="P160" s="114">
        <v>2.9850000000000002E-2</v>
      </c>
      <c r="Q160" s="114">
        <v>2.9860000000000001E-2</v>
      </c>
      <c r="R160" s="114">
        <v>3.209E-2</v>
      </c>
      <c r="S160" s="114">
        <v>3.2779999999999997E-2</v>
      </c>
      <c r="T160" s="114">
        <v>3.2969999999999999E-2</v>
      </c>
      <c r="U160" s="114">
        <v>3.2919999999999998E-2</v>
      </c>
      <c r="V160" s="114">
        <v>3.295E-2</v>
      </c>
    </row>
    <row r="161" spans="4:22">
      <c r="D161" s="95">
        <v>131</v>
      </c>
      <c r="E161" s="114">
        <v>3.5619999999999999E-2</v>
      </c>
      <c r="F161" s="114">
        <v>3.2770000000000001E-2</v>
      </c>
      <c r="G161" s="114">
        <v>3.1859999999999999E-2</v>
      </c>
      <c r="H161" s="114">
        <v>3.2570000000000002E-2</v>
      </c>
      <c r="I161" s="114">
        <v>3.1350000000000003E-2</v>
      </c>
      <c r="J161" s="114">
        <v>3.0530000000000002E-2</v>
      </c>
      <c r="K161" s="114">
        <v>3.032E-2</v>
      </c>
      <c r="L161" s="114">
        <v>3.0179999999999998E-2</v>
      </c>
      <c r="M161" s="114">
        <v>2.9829999999999999E-2</v>
      </c>
      <c r="N161" s="114">
        <v>2.9860000000000001E-2</v>
      </c>
      <c r="O161" s="114">
        <v>2.9839999999999998E-2</v>
      </c>
      <c r="P161" s="114">
        <v>2.989E-2</v>
      </c>
      <c r="Q161" s="114">
        <v>2.989E-2</v>
      </c>
      <c r="R161" s="114">
        <v>3.211E-2</v>
      </c>
      <c r="S161" s="114">
        <v>3.279E-2</v>
      </c>
      <c r="T161" s="114">
        <v>3.2980000000000002E-2</v>
      </c>
      <c r="U161" s="114">
        <v>3.2939999999999997E-2</v>
      </c>
      <c r="V161" s="114">
        <v>3.2969999999999999E-2</v>
      </c>
    </row>
    <row r="162" spans="4:22">
      <c r="D162" s="95">
        <v>132</v>
      </c>
      <c r="E162" s="114">
        <v>3.5659999999999997E-2</v>
      </c>
      <c r="F162" s="114">
        <v>3.2820000000000002E-2</v>
      </c>
      <c r="G162" s="114">
        <v>3.1910000000000001E-2</v>
      </c>
      <c r="H162" s="114">
        <v>3.2620000000000003E-2</v>
      </c>
      <c r="I162" s="114">
        <v>3.1399999999999997E-2</v>
      </c>
      <c r="J162" s="114">
        <v>3.058E-2</v>
      </c>
      <c r="K162" s="114">
        <v>3.0380000000000001E-2</v>
      </c>
      <c r="L162" s="114">
        <v>3.024E-2</v>
      </c>
      <c r="M162" s="114">
        <v>2.988E-2</v>
      </c>
      <c r="N162" s="114">
        <v>2.9909999999999999E-2</v>
      </c>
      <c r="O162" s="114">
        <v>2.989E-2</v>
      </c>
      <c r="P162" s="114">
        <v>2.9940000000000001E-2</v>
      </c>
      <c r="Q162" s="114">
        <v>2.9929999999999998E-2</v>
      </c>
      <c r="R162" s="114">
        <v>3.2120000000000003E-2</v>
      </c>
      <c r="S162" s="114">
        <v>3.2800000000000003E-2</v>
      </c>
      <c r="T162" s="114">
        <v>3.2989999999999998E-2</v>
      </c>
      <c r="U162" s="114">
        <v>3.295E-2</v>
      </c>
      <c r="V162" s="114">
        <v>3.2980000000000002E-2</v>
      </c>
    </row>
    <row r="163" spans="4:22">
      <c r="D163" s="95">
        <v>133</v>
      </c>
      <c r="E163" s="114">
        <v>3.569E-2</v>
      </c>
      <c r="F163" s="114">
        <v>3.286E-2</v>
      </c>
      <c r="G163" s="114">
        <v>3.1969999999999998E-2</v>
      </c>
      <c r="H163" s="114">
        <v>3.2660000000000002E-2</v>
      </c>
      <c r="I163" s="114">
        <v>3.1440000000000003E-2</v>
      </c>
      <c r="J163" s="114">
        <v>3.0640000000000001E-2</v>
      </c>
      <c r="K163" s="114">
        <v>3.0429999999999999E-2</v>
      </c>
      <c r="L163" s="114">
        <v>3.0290000000000001E-2</v>
      </c>
      <c r="M163" s="114">
        <v>2.9919999999999999E-2</v>
      </c>
      <c r="N163" s="114">
        <v>2.9960000000000001E-2</v>
      </c>
      <c r="O163" s="114">
        <v>2.9929999999999998E-2</v>
      </c>
      <c r="P163" s="114">
        <v>2.998E-2</v>
      </c>
      <c r="Q163" s="114">
        <v>2.9960000000000001E-2</v>
      </c>
      <c r="R163" s="114">
        <v>3.2140000000000002E-2</v>
      </c>
      <c r="S163" s="114">
        <v>3.2820000000000002E-2</v>
      </c>
      <c r="T163" s="114">
        <v>3.3000000000000002E-2</v>
      </c>
      <c r="U163" s="114">
        <v>3.2960000000000003E-2</v>
      </c>
      <c r="V163" s="114">
        <v>3.2989999999999998E-2</v>
      </c>
    </row>
    <row r="164" spans="4:22">
      <c r="D164" s="95">
        <v>134</v>
      </c>
      <c r="E164" s="114">
        <v>3.5729999999999998E-2</v>
      </c>
      <c r="F164" s="114">
        <v>3.2910000000000002E-2</v>
      </c>
      <c r="G164" s="114">
        <v>3.202E-2</v>
      </c>
      <c r="H164" s="114">
        <v>3.2710000000000003E-2</v>
      </c>
      <c r="I164" s="114">
        <v>3.1489999999999997E-2</v>
      </c>
      <c r="J164" s="114">
        <v>3.0689999999999999E-2</v>
      </c>
      <c r="K164" s="114">
        <v>3.048E-2</v>
      </c>
      <c r="L164" s="114">
        <v>3.0349999999999999E-2</v>
      </c>
      <c r="M164" s="114">
        <v>2.997E-2</v>
      </c>
      <c r="N164" s="114">
        <v>0.03</v>
      </c>
      <c r="O164" s="114">
        <v>2.998E-2</v>
      </c>
      <c r="P164" s="114">
        <v>3.0030000000000001E-2</v>
      </c>
      <c r="Q164" s="114">
        <v>0.03</v>
      </c>
      <c r="R164" s="114">
        <v>3.2160000000000001E-2</v>
      </c>
      <c r="S164" s="114">
        <v>3.2829999999999998E-2</v>
      </c>
      <c r="T164" s="114">
        <v>3.3009999999999998E-2</v>
      </c>
      <c r="U164" s="114">
        <v>3.2969999999999999E-2</v>
      </c>
      <c r="V164" s="114">
        <v>3.3000000000000002E-2</v>
      </c>
    </row>
    <row r="165" spans="4:22">
      <c r="D165" s="95">
        <v>135</v>
      </c>
      <c r="E165" s="114">
        <v>3.576E-2</v>
      </c>
      <c r="F165" s="114">
        <v>3.295E-2</v>
      </c>
      <c r="G165" s="114">
        <v>3.2070000000000001E-2</v>
      </c>
      <c r="H165" s="114">
        <v>3.2759999999999997E-2</v>
      </c>
      <c r="I165" s="114">
        <v>3.1530000000000002E-2</v>
      </c>
      <c r="J165" s="114">
        <v>3.074E-2</v>
      </c>
      <c r="K165" s="114">
        <v>3.0530000000000002E-2</v>
      </c>
      <c r="L165" s="114">
        <v>3.04E-2</v>
      </c>
      <c r="M165" s="114">
        <v>3.0009999999999998E-2</v>
      </c>
      <c r="N165" s="114">
        <v>3.0040000000000001E-2</v>
      </c>
      <c r="O165" s="114">
        <v>3.0020000000000002E-2</v>
      </c>
      <c r="P165" s="114">
        <v>3.007E-2</v>
      </c>
      <c r="Q165" s="114">
        <v>3.0030000000000001E-2</v>
      </c>
      <c r="R165" s="114">
        <v>3.218E-2</v>
      </c>
      <c r="S165" s="114">
        <v>3.2840000000000001E-2</v>
      </c>
      <c r="T165" s="114">
        <v>3.3020000000000001E-2</v>
      </c>
      <c r="U165" s="114">
        <v>3.2980000000000002E-2</v>
      </c>
      <c r="V165" s="114">
        <v>3.3009999999999998E-2</v>
      </c>
    </row>
    <row r="166" spans="4:22">
      <c r="D166" s="95">
        <v>136</v>
      </c>
      <c r="E166" s="114">
        <v>3.5799999999999998E-2</v>
      </c>
      <c r="F166" s="114">
        <v>3.3000000000000002E-2</v>
      </c>
      <c r="G166" s="114">
        <v>3.2120000000000003E-2</v>
      </c>
      <c r="H166" s="114">
        <v>3.2800000000000003E-2</v>
      </c>
      <c r="I166" s="114">
        <v>3.1579999999999997E-2</v>
      </c>
      <c r="J166" s="114">
        <v>3.0790000000000001E-2</v>
      </c>
      <c r="K166" s="114">
        <v>3.058E-2</v>
      </c>
      <c r="L166" s="114">
        <v>3.0450000000000001E-2</v>
      </c>
      <c r="M166" s="114">
        <v>3.006E-2</v>
      </c>
      <c r="N166" s="114">
        <v>3.0089999999999999E-2</v>
      </c>
      <c r="O166" s="114">
        <v>3.006E-2</v>
      </c>
      <c r="P166" s="114">
        <v>3.0120000000000001E-2</v>
      </c>
      <c r="Q166" s="114">
        <v>3.006E-2</v>
      </c>
      <c r="R166" s="114">
        <v>3.2190000000000003E-2</v>
      </c>
      <c r="S166" s="114">
        <v>3.2849999999999997E-2</v>
      </c>
      <c r="T166" s="114">
        <v>3.3029999999999997E-2</v>
      </c>
      <c r="U166" s="114">
        <v>3.2989999999999998E-2</v>
      </c>
      <c r="V166" s="114">
        <v>3.3020000000000001E-2</v>
      </c>
    </row>
    <row r="167" spans="4:22">
      <c r="D167" s="95">
        <v>137</v>
      </c>
      <c r="E167" s="114">
        <v>3.5830000000000001E-2</v>
      </c>
      <c r="F167" s="114">
        <v>3.304E-2</v>
      </c>
      <c r="G167" s="114">
        <v>3.2169999999999997E-2</v>
      </c>
      <c r="H167" s="114">
        <v>3.2849999999999997E-2</v>
      </c>
      <c r="I167" s="114">
        <v>3.1620000000000002E-2</v>
      </c>
      <c r="J167" s="114">
        <v>3.083E-2</v>
      </c>
      <c r="K167" s="114">
        <v>3.0630000000000001E-2</v>
      </c>
      <c r="L167" s="114">
        <v>3.0499999999999999E-2</v>
      </c>
      <c r="M167" s="114">
        <v>3.0099999999999998E-2</v>
      </c>
      <c r="N167" s="114">
        <v>3.0130000000000001E-2</v>
      </c>
      <c r="O167" s="114">
        <v>3.0110000000000001E-2</v>
      </c>
      <c r="P167" s="114">
        <v>3.0159999999999999E-2</v>
      </c>
      <c r="Q167" s="114">
        <v>3.0089999999999999E-2</v>
      </c>
      <c r="R167" s="114">
        <v>3.2210000000000003E-2</v>
      </c>
      <c r="S167" s="114">
        <v>3.286E-2</v>
      </c>
      <c r="T167" s="114">
        <v>3.3050000000000003E-2</v>
      </c>
      <c r="U167" s="114">
        <v>3.3000000000000002E-2</v>
      </c>
      <c r="V167" s="114">
        <v>3.3029999999999997E-2</v>
      </c>
    </row>
    <row r="168" spans="4:22">
      <c r="D168" s="95">
        <v>138</v>
      </c>
      <c r="E168" s="114">
        <v>3.5869999999999999E-2</v>
      </c>
      <c r="F168" s="114">
        <v>3.3079999999999998E-2</v>
      </c>
      <c r="G168" s="114">
        <v>3.2219999999999999E-2</v>
      </c>
      <c r="H168" s="114">
        <v>3.2890000000000003E-2</v>
      </c>
      <c r="I168" s="114">
        <v>3.1660000000000001E-2</v>
      </c>
      <c r="J168" s="114">
        <v>3.0880000000000001E-2</v>
      </c>
      <c r="K168" s="114">
        <v>3.0679999999999999E-2</v>
      </c>
      <c r="L168" s="114">
        <v>3.0550000000000001E-2</v>
      </c>
      <c r="M168" s="114">
        <v>3.014E-2</v>
      </c>
      <c r="N168" s="114">
        <v>3.0169999999999999E-2</v>
      </c>
      <c r="O168" s="114">
        <v>3.015E-2</v>
      </c>
      <c r="P168" s="114">
        <v>3.0200000000000001E-2</v>
      </c>
      <c r="Q168" s="114">
        <v>3.0130000000000001E-2</v>
      </c>
      <c r="R168" s="114">
        <v>3.2230000000000002E-2</v>
      </c>
      <c r="S168" s="114">
        <v>3.288E-2</v>
      </c>
      <c r="T168" s="114">
        <v>3.3059999999999999E-2</v>
      </c>
      <c r="U168" s="114">
        <v>3.3020000000000001E-2</v>
      </c>
      <c r="V168" s="114">
        <v>3.304E-2</v>
      </c>
    </row>
    <row r="169" spans="4:22">
      <c r="D169" s="95">
        <v>139</v>
      </c>
      <c r="E169" s="114">
        <v>3.5900000000000001E-2</v>
      </c>
      <c r="F169" s="114">
        <v>3.313E-2</v>
      </c>
      <c r="G169" s="114">
        <v>3.227E-2</v>
      </c>
      <c r="H169" s="114">
        <v>3.2939999999999997E-2</v>
      </c>
      <c r="I169" s="114">
        <v>3.1699999999999999E-2</v>
      </c>
      <c r="J169" s="114">
        <v>3.0929999999999999E-2</v>
      </c>
      <c r="K169" s="114">
        <v>3.073E-2</v>
      </c>
      <c r="L169" s="114">
        <v>3.0599999999999999E-2</v>
      </c>
      <c r="M169" s="114">
        <v>3.0179999999999998E-2</v>
      </c>
      <c r="N169" s="114">
        <v>3.022E-2</v>
      </c>
      <c r="O169" s="114">
        <v>3.0190000000000002E-2</v>
      </c>
      <c r="P169" s="114">
        <v>3.024E-2</v>
      </c>
      <c r="Q169" s="114">
        <v>3.0159999999999999E-2</v>
      </c>
      <c r="R169" s="114">
        <v>3.2239999999999998E-2</v>
      </c>
      <c r="S169" s="114">
        <v>3.2890000000000003E-2</v>
      </c>
      <c r="T169" s="114">
        <v>3.3070000000000002E-2</v>
      </c>
      <c r="U169" s="114">
        <v>3.3029999999999997E-2</v>
      </c>
      <c r="V169" s="114">
        <v>3.3050000000000003E-2</v>
      </c>
    </row>
    <row r="170" spans="4:22">
      <c r="D170" s="95">
        <v>140</v>
      </c>
      <c r="E170" s="114">
        <v>3.5929999999999997E-2</v>
      </c>
      <c r="F170" s="114">
        <v>3.3169999999999998E-2</v>
      </c>
      <c r="G170" s="114">
        <v>3.2320000000000002E-2</v>
      </c>
      <c r="H170" s="114">
        <v>3.2980000000000002E-2</v>
      </c>
      <c r="I170" s="114">
        <v>3.1739999999999997E-2</v>
      </c>
      <c r="J170" s="114">
        <v>3.0980000000000001E-2</v>
      </c>
      <c r="K170" s="114">
        <v>3.0779999999999998E-2</v>
      </c>
      <c r="L170" s="114">
        <v>3.065E-2</v>
      </c>
      <c r="M170" s="114">
        <v>3.023E-2</v>
      </c>
      <c r="N170" s="114">
        <v>3.0259999999999999E-2</v>
      </c>
      <c r="O170" s="114">
        <v>3.023E-2</v>
      </c>
      <c r="P170" s="114">
        <v>3.0280000000000001E-2</v>
      </c>
      <c r="Q170" s="114">
        <v>3.0190000000000002E-2</v>
      </c>
      <c r="R170" s="114">
        <v>3.2259999999999997E-2</v>
      </c>
      <c r="S170" s="114">
        <v>3.2899999999999999E-2</v>
      </c>
      <c r="T170" s="114">
        <v>3.3079999999999998E-2</v>
      </c>
      <c r="U170" s="114">
        <v>3.304E-2</v>
      </c>
      <c r="V170" s="114">
        <v>3.3059999999999999E-2</v>
      </c>
    </row>
    <row r="171" spans="4:22">
      <c r="D171" s="95">
        <v>141</v>
      </c>
      <c r="E171" s="114">
        <v>3.5959999999999999E-2</v>
      </c>
      <c r="F171" s="114">
        <v>3.3210000000000003E-2</v>
      </c>
      <c r="G171" s="114">
        <v>3.2370000000000003E-2</v>
      </c>
      <c r="H171" s="114">
        <v>3.3020000000000001E-2</v>
      </c>
      <c r="I171" s="114">
        <v>3.1780000000000003E-2</v>
      </c>
      <c r="J171" s="114">
        <v>3.1019999999999999E-2</v>
      </c>
      <c r="K171" s="114">
        <v>3.083E-2</v>
      </c>
      <c r="L171" s="114">
        <v>3.0700000000000002E-2</v>
      </c>
      <c r="M171" s="114">
        <v>3.0269999999999998E-2</v>
      </c>
      <c r="N171" s="114">
        <v>3.0300000000000001E-2</v>
      </c>
      <c r="O171" s="114">
        <v>3.0269999999999998E-2</v>
      </c>
      <c r="P171" s="114">
        <v>3.0329999999999999E-2</v>
      </c>
      <c r="Q171" s="114">
        <v>3.022E-2</v>
      </c>
      <c r="R171" s="114">
        <v>3.2280000000000003E-2</v>
      </c>
      <c r="S171" s="114">
        <v>3.2910000000000002E-2</v>
      </c>
      <c r="T171" s="114">
        <v>3.3090000000000001E-2</v>
      </c>
      <c r="U171" s="114">
        <v>3.3050000000000003E-2</v>
      </c>
      <c r="V171" s="114">
        <v>3.3070000000000002E-2</v>
      </c>
    </row>
    <row r="172" spans="4:22">
      <c r="D172" s="95">
        <v>142</v>
      </c>
      <c r="E172" s="114">
        <v>3.5999999999999997E-2</v>
      </c>
      <c r="F172" s="114">
        <v>3.3250000000000002E-2</v>
      </c>
      <c r="G172" s="114">
        <v>3.2410000000000001E-2</v>
      </c>
      <c r="H172" s="114">
        <v>3.3059999999999999E-2</v>
      </c>
      <c r="I172" s="114">
        <v>3.1820000000000001E-2</v>
      </c>
      <c r="J172" s="114">
        <v>3.107E-2</v>
      </c>
      <c r="K172" s="114">
        <v>3.0880000000000001E-2</v>
      </c>
      <c r="L172" s="114">
        <v>3.075E-2</v>
      </c>
      <c r="M172" s="114">
        <v>3.031E-2</v>
      </c>
      <c r="N172" s="114">
        <v>3.0339999999999999E-2</v>
      </c>
      <c r="O172" s="114">
        <v>3.031E-2</v>
      </c>
      <c r="P172" s="114">
        <v>3.0360000000000002E-2</v>
      </c>
      <c r="Q172" s="114">
        <v>3.0249999999999999E-2</v>
      </c>
      <c r="R172" s="114">
        <v>3.2289999999999999E-2</v>
      </c>
      <c r="S172" s="114">
        <v>3.2919999999999998E-2</v>
      </c>
      <c r="T172" s="114">
        <v>3.3099999999999997E-2</v>
      </c>
      <c r="U172" s="114">
        <v>3.3059999999999999E-2</v>
      </c>
      <c r="V172" s="114">
        <v>3.3079999999999998E-2</v>
      </c>
    </row>
    <row r="173" spans="4:22">
      <c r="D173" s="95">
        <v>143</v>
      </c>
      <c r="E173" s="114">
        <v>3.603E-2</v>
      </c>
      <c r="F173" s="114">
        <v>3.329E-2</v>
      </c>
      <c r="G173" s="114">
        <v>3.2460000000000003E-2</v>
      </c>
      <c r="H173" s="114">
        <v>3.3110000000000001E-2</v>
      </c>
      <c r="I173" s="114">
        <v>3.1859999999999999E-2</v>
      </c>
      <c r="J173" s="114">
        <v>3.1109999999999999E-2</v>
      </c>
      <c r="K173" s="114">
        <v>3.092E-2</v>
      </c>
      <c r="L173" s="114">
        <v>3.0800000000000001E-2</v>
      </c>
      <c r="M173" s="114">
        <v>3.0349999999999999E-2</v>
      </c>
      <c r="N173" s="114">
        <v>3.0380000000000001E-2</v>
      </c>
      <c r="O173" s="114">
        <v>3.0349999999999999E-2</v>
      </c>
      <c r="P173" s="114">
        <v>3.04E-2</v>
      </c>
      <c r="Q173" s="114">
        <v>3.0280000000000001E-2</v>
      </c>
      <c r="R173" s="114">
        <v>3.2309999999999998E-2</v>
      </c>
      <c r="S173" s="114">
        <v>3.2930000000000001E-2</v>
      </c>
      <c r="T173" s="114">
        <v>3.3110000000000001E-2</v>
      </c>
      <c r="U173" s="114">
        <v>3.3070000000000002E-2</v>
      </c>
      <c r="V173" s="114">
        <v>3.3090000000000001E-2</v>
      </c>
    </row>
    <row r="174" spans="4:22">
      <c r="D174" s="95">
        <v>144</v>
      </c>
      <c r="E174" s="114">
        <v>3.6060000000000002E-2</v>
      </c>
      <c r="F174" s="114">
        <v>3.3329999999999999E-2</v>
      </c>
      <c r="G174" s="114">
        <v>3.2500000000000001E-2</v>
      </c>
      <c r="H174" s="114">
        <v>3.3149999999999999E-2</v>
      </c>
      <c r="I174" s="114">
        <v>3.1899999999999998E-2</v>
      </c>
      <c r="J174" s="114">
        <v>3.116E-2</v>
      </c>
      <c r="K174" s="114">
        <v>3.0970000000000001E-2</v>
      </c>
      <c r="L174" s="114">
        <v>3.0839999999999999E-2</v>
      </c>
      <c r="M174" s="114">
        <v>3.039E-2</v>
      </c>
      <c r="N174" s="114">
        <v>3.0419999999999999E-2</v>
      </c>
      <c r="O174" s="114">
        <v>3.039E-2</v>
      </c>
      <c r="P174" s="114">
        <v>3.0439999999999998E-2</v>
      </c>
      <c r="Q174" s="114">
        <v>3.031E-2</v>
      </c>
      <c r="R174" s="114">
        <v>3.2320000000000002E-2</v>
      </c>
      <c r="S174" s="114">
        <v>3.2939999999999997E-2</v>
      </c>
      <c r="T174" s="114">
        <v>3.3119999999999997E-2</v>
      </c>
      <c r="U174" s="114">
        <v>3.3079999999999998E-2</v>
      </c>
      <c r="V174" s="114">
        <v>3.3099999999999997E-2</v>
      </c>
    </row>
    <row r="175" spans="4:22">
      <c r="D175" s="95">
        <v>145</v>
      </c>
      <c r="E175" s="114">
        <v>3.6089999999999997E-2</v>
      </c>
      <c r="F175" s="114">
        <v>3.3369999999999997E-2</v>
      </c>
      <c r="G175" s="114">
        <v>3.2550000000000003E-2</v>
      </c>
      <c r="H175" s="114">
        <v>3.3189999999999997E-2</v>
      </c>
      <c r="I175" s="114">
        <v>3.1940000000000003E-2</v>
      </c>
      <c r="J175" s="114">
        <v>3.1199999999999999E-2</v>
      </c>
      <c r="K175" s="114">
        <v>3.1009999999999999E-2</v>
      </c>
      <c r="L175" s="114">
        <v>3.0890000000000001E-2</v>
      </c>
      <c r="M175" s="114">
        <v>3.0419999999999999E-2</v>
      </c>
      <c r="N175" s="114">
        <v>3.0450000000000001E-2</v>
      </c>
      <c r="O175" s="114">
        <v>3.0429999999999999E-2</v>
      </c>
      <c r="P175" s="114">
        <v>3.048E-2</v>
      </c>
      <c r="Q175" s="114">
        <v>3.0339999999999999E-2</v>
      </c>
      <c r="R175" s="114">
        <v>3.2340000000000001E-2</v>
      </c>
      <c r="S175" s="114">
        <v>3.295E-2</v>
      </c>
      <c r="T175" s="114">
        <v>3.313E-2</v>
      </c>
      <c r="U175" s="114">
        <v>3.3090000000000001E-2</v>
      </c>
      <c r="V175" s="114">
        <v>3.3110000000000001E-2</v>
      </c>
    </row>
    <row r="176" spans="4:22">
      <c r="D176" s="95">
        <v>146</v>
      </c>
      <c r="E176" s="114">
        <v>3.6119999999999999E-2</v>
      </c>
      <c r="F176" s="114">
        <v>3.3410000000000002E-2</v>
      </c>
      <c r="G176" s="114">
        <v>3.2590000000000001E-2</v>
      </c>
      <c r="H176" s="114">
        <v>3.3230000000000003E-2</v>
      </c>
      <c r="I176" s="114">
        <v>3.1980000000000001E-2</v>
      </c>
      <c r="J176" s="114">
        <v>3.124E-2</v>
      </c>
      <c r="K176" s="114">
        <v>3.1060000000000001E-2</v>
      </c>
      <c r="L176" s="114">
        <v>3.0929999999999999E-2</v>
      </c>
      <c r="M176" s="114">
        <v>3.0460000000000001E-2</v>
      </c>
      <c r="N176" s="114">
        <v>3.049E-2</v>
      </c>
      <c r="O176" s="114">
        <v>3.0470000000000001E-2</v>
      </c>
      <c r="P176" s="114">
        <v>3.0519999999999999E-2</v>
      </c>
      <c r="Q176" s="114">
        <v>3.0360000000000002E-2</v>
      </c>
      <c r="R176" s="114">
        <v>3.2349999999999997E-2</v>
      </c>
      <c r="S176" s="114">
        <v>3.2969999999999999E-2</v>
      </c>
      <c r="T176" s="114">
        <v>3.3140000000000003E-2</v>
      </c>
      <c r="U176" s="114">
        <v>3.3099999999999997E-2</v>
      </c>
      <c r="V176" s="114">
        <v>3.3119999999999997E-2</v>
      </c>
    </row>
    <row r="177" spans="4:22">
      <c r="D177" s="95">
        <v>147</v>
      </c>
      <c r="E177" s="114">
        <v>3.6150000000000002E-2</v>
      </c>
      <c r="F177" s="114">
        <v>3.3450000000000001E-2</v>
      </c>
      <c r="G177" s="114">
        <v>3.2640000000000002E-2</v>
      </c>
      <c r="H177" s="114">
        <v>3.3270000000000001E-2</v>
      </c>
      <c r="I177" s="114">
        <v>3.202E-2</v>
      </c>
      <c r="J177" s="114">
        <v>3.1289999999999998E-2</v>
      </c>
      <c r="K177" s="114">
        <v>3.1099999999999999E-2</v>
      </c>
      <c r="L177" s="114">
        <v>3.0980000000000001E-2</v>
      </c>
      <c r="M177" s="114">
        <v>3.0499999999999999E-2</v>
      </c>
      <c r="N177" s="114">
        <v>3.0530000000000002E-2</v>
      </c>
      <c r="O177" s="114">
        <v>3.0509999999999999E-2</v>
      </c>
      <c r="P177" s="114">
        <v>3.056E-2</v>
      </c>
      <c r="Q177" s="114">
        <v>3.039E-2</v>
      </c>
      <c r="R177" s="114">
        <v>3.2370000000000003E-2</v>
      </c>
      <c r="S177" s="114">
        <v>3.2980000000000002E-2</v>
      </c>
      <c r="T177" s="114">
        <v>3.3140000000000003E-2</v>
      </c>
      <c r="U177" s="114">
        <v>3.3110000000000001E-2</v>
      </c>
      <c r="V177" s="114">
        <v>3.313E-2</v>
      </c>
    </row>
    <row r="178" spans="4:22">
      <c r="D178" s="95">
        <v>148</v>
      </c>
      <c r="E178" s="114">
        <v>3.6179999999999997E-2</v>
      </c>
      <c r="F178" s="114">
        <v>3.3480000000000003E-2</v>
      </c>
      <c r="G178" s="114">
        <v>3.2680000000000001E-2</v>
      </c>
      <c r="H178" s="114">
        <v>3.3300000000000003E-2</v>
      </c>
      <c r="I178" s="114">
        <v>3.2050000000000002E-2</v>
      </c>
      <c r="J178" s="114">
        <v>3.1329999999999997E-2</v>
      </c>
      <c r="K178" s="114">
        <v>3.1140000000000001E-2</v>
      </c>
      <c r="L178" s="114">
        <v>3.1019999999999999E-2</v>
      </c>
      <c r="M178" s="114">
        <v>3.0540000000000001E-2</v>
      </c>
      <c r="N178" s="114">
        <v>3.057E-2</v>
      </c>
      <c r="O178" s="114">
        <v>3.0540000000000001E-2</v>
      </c>
      <c r="P178" s="114">
        <v>3.0589999999999999E-2</v>
      </c>
      <c r="Q178" s="114">
        <v>3.0419999999999999E-2</v>
      </c>
      <c r="R178" s="114">
        <v>3.2379999999999999E-2</v>
      </c>
      <c r="S178" s="114">
        <v>3.2989999999999998E-2</v>
      </c>
      <c r="T178" s="114">
        <v>3.3149999999999999E-2</v>
      </c>
      <c r="U178" s="114">
        <v>3.3119999999999997E-2</v>
      </c>
      <c r="V178" s="114">
        <v>3.3140000000000003E-2</v>
      </c>
    </row>
    <row r="179" spans="4:22">
      <c r="D179" s="95">
        <v>149</v>
      </c>
      <c r="E179" s="114">
        <v>3.6209999999999999E-2</v>
      </c>
      <c r="F179" s="114">
        <v>3.3520000000000001E-2</v>
      </c>
      <c r="G179" s="114">
        <v>3.2719999999999999E-2</v>
      </c>
      <c r="H179" s="114">
        <v>3.3340000000000002E-2</v>
      </c>
      <c r="I179" s="114">
        <v>3.209E-2</v>
      </c>
      <c r="J179" s="114">
        <v>3.1370000000000002E-2</v>
      </c>
      <c r="K179" s="114">
        <v>3.1189999999999999E-2</v>
      </c>
      <c r="L179" s="114">
        <v>3.107E-2</v>
      </c>
      <c r="M179" s="114">
        <v>3.057E-2</v>
      </c>
      <c r="N179" s="114">
        <v>3.0599999999999999E-2</v>
      </c>
      <c r="O179" s="114">
        <v>3.058E-2</v>
      </c>
      <c r="P179" s="114">
        <v>3.0630000000000001E-2</v>
      </c>
      <c r="Q179" s="114">
        <v>3.0450000000000001E-2</v>
      </c>
      <c r="R179" s="114">
        <v>3.2390000000000002E-2</v>
      </c>
      <c r="S179" s="114">
        <v>3.3000000000000002E-2</v>
      </c>
      <c r="T179" s="114">
        <v>3.3160000000000002E-2</v>
      </c>
      <c r="U179" s="114">
        <v>3.3119999999999997E-2</v>
      </c>
      <c r="V179" s="114">
        <v>3.3149999999999999E-2</v>
      </c>
    </row>
    <row r="180" spans="4:22">
      <c r="D180" s="95">
        <v>150</v>
      </c>
      <c r="E180" s="114">
        <v>3.6240000000000001E-2</v>
      </c>
      <c r="F180" s="114">
        <v>3.356E-2</v>
      </c>
      <c r="G180" s="114">
        <v>3.2759999999999997E-2</v>
      </c>
      <c r="H180" s="114">
        <v>3.338E-2</v>
      </c>
      <c r="I180" s="114">
        <v>3.2129999999999999E-2</v>
      </c>
      <c r="J180" s="114">
        <v>3.141E-2</v>
      </c>
      <c r="K180" s="114">
        <v>3.1230000000000001E-2</v>
      </c>
      <c r="L180" s="114">
        <v>3.1109999999999999E-2</v>
      </c>
      <c r="M180" s="114">
        <v>3.0609999999999998E-2</v>
      </c>
      <c r="N180" s="114">
        <v>3.0640000000000001E-2</v>
      </c>
      <c r="O180" s="114">
        <v>3.0620000000000001E-2</v>
      </c>
      <c r="P180" s="114">
        <v>3.066E-2</v>
      </c>
      <c r="Q180" s="114">
        <v>3.0470000000000001E-2</v>
      </c>
      <c r="R180" s="114">
        <v>3.2410000000000001E-2</v>
      </c>
      <c r="S180" s="114">
        <v>3.3009999999999998E-2</v>
      </c>
      <c r="T180" s="114">
        <v>3.3169999999999998E-2</v>
      </c>
      <c r="U180" s="114">
        <v>3.313E-2</v>
      </c>
      <c r="V180" s="114">
        <v>3.3160000000000002E-2</v>
      </c>
    </row>
  </sheetData>
  <mergeCells count="1">
    <mergeCell ref="E28:V28"/>
  </mergeCells>
  <hyperlinks>
    <hyperlink ref="A1" location="Sommaire!A1" display="Retour au sommaire"/>
  </hyperlink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/>
  <dimension ref="A1:J88"/>
  <sheetViews>
    <sheetView zoomScale="110" zoomScaleNormal="110" workbookViewId="0">
      <selection activeCell="N89" sqref="N89"/>
    </sheetView>
  </sheetViews>
  <sheetFormatPr baseColWidth="10" defaultColWidth="11.5546875" defaultRowHeight="14.4"/>
  <cols>
    <col min="1" max="16384" width="11.5546875" style="1"/>
  </cols>
  <sheetData>
    <row r="1" spans="1:5">
      <c r="A1" s="91" t="s">
        <v>117</v>
      </c>
    </row>
    <row r="5" spans="1:5">
      <c r="E5" s="49" t="s">
        <v>83</v>
      </c>
    </row>
    <row r="24" spans="5:10" ht="15" thickBot="1"/>
    <row r="25" spans="5:10" ht="87" thickBot="1">
      <c r="E25" s="249" t="s">
        <v>210</v>
      </c>
      <c r="F25" s="250" t="s">
        <v>211</v>
      </c>
      <c r="G25" s="251" t="s">
        <v>212</v>
      </c>
      <c r="H25" s="251" t="s">
        <v>213</v>
      </c>
      <c r="I25" s="251" t="s">
        <v>232</v>
      </c>
      <c r="J25" s="252" t="s">
        <v>229</v>
      </c>
    </row>
    <row r="26" spans="5:10">
      <c r="E26" s="224">
        <v>2011</v>
      </c>
      <c r="F26" s="240"/>
      <c r="G26" s="226" t="s">
        <v>214</v>
      </c>
      <c r="H26" s="226" t="s">
        <v>214</v>
      </c>
      <c r="I26" s="226"/>
      <c r="J26" s="227" t="s">
        <v>214</v>
      </c>
    </row>
    <row r="27" spans="5:10">
      <c r="E27" s="228"/>
      <c r="F27" s="241" t="s">
        <v>150</v>
      </c>
      <c r="G27" s="230">
        <v>28208.14532702733</v>
      </c>
      <c r="H27" s="230">
        <v>5421.8541040073405</v>
      </c>
      <c r="I27" s="242">
        <v>0.16122076109831565</v>
      </c>
      <c r="J27" s="231">
        <v>33629.999431034725</v>
      </c>
    </row>
    <row r="28" spans="5:10">
      <c r="E28" s="228"/>
      <c r="F28" s="241" t="s">
        <v>151</v>
      </c>
      <c r="G28" s="230">
        <v>25068.766358787296</v>
      </c>
      <c r="H28" s="230">
        <v>4787.5930184868093</v>
      </c>
      <c r="I28" s="242">
        <v>0.16035421325116442</v>
      </c>
      <c r="J28" s="231">
        <v>29856.359377274071</v>
      </c>
    </row>
    <row r="29" spans="5:10">
      <c r="E29" s="228"/>
      <c r="F29" s="241" t="s">
        <v>152</v>
      </c>
      <c r="G29" s="230">
        <v>23115.268993060814</v>
      </c>
      <c r="H29" s="230">
        <v>3406.0446131104168</v>
      </c>
      <c r="I29" s="242">
        <v>0.12842669347712346</v>
      </c>
      <c r="J29" s="231">
        <v>26521.313606171236</v>
      </c>
    </row>
    <row r="30" spans="5:10">
      <c r="E30" s="228"/>
      <c r="F30" s="241" t="s">
        <v>153</v>
      </c>
      <c r="G30" s="230">
        <v>22023.77418975635</v>
      </c>
      <c r="H30" s="230">
        <v>3230.1631392605673</v>
      </c>
      <c r="I30" s="242">
        <v>0.1279073079645717</v>
      </c>
      <c r="J30" s="231">
        <v>25253.937329016975</v>
      </c>
    </row>
    <row r="31" spans="5:10">
      <c r="E31" s="224">
        <v>2012</v>
      </c>
      <c r="F31" s="240"/>
      <c r="G31" s="226" t="s">
        <v>214</v>
      </c>
      <c r="H31" s="226" t="s">
        <v>214</v>
      </c>
      <c r="I31" s="243"/>
      <c r="J31" s="227" t="s">
        <v>214</v>
      </c>
    </row>
    <row r="32" spans="5:10">
      <c r="E32" s="228"/>
      <c r="F32" s="241" t="s">
        <v>150</v>
      </c>
      <c r="G32" s="230">
        <v>26477.561111302552</v>
      </c>
      <c r="H32" s="230">
        <v>3899.1753486020425</v>
      </c>
      <c r="I32" s="242">
        <v>0.12836057467031423</v>
      </c>
      <c r="J32" s="231">
        <v>30376.736459904609</v>
      </c>
    </row>
    <row r="33" spans="5:10">
      <c r="E33" s="228"/>
      <c r="F33" s="241" t="s">
        <v>151</v>
      </c>
      <c r="G33" s="230">
        <v>21313.681231270195</v>
      </c>
      <c r="H33" s="230">
        <v>3240.4097824544174</v>
      </c>
      <c r="I33" s="242">
        <v>0.13197026029769035</v>
      </c>
      <c r="J33" s="231">
        <v>24554.091013724617</v>
      </c>
    </row>
    <row r="34" spans="5:10">
      <c r="E34" s="228"/>
      <c r="F34" s="241" t="s">
        <v>152</v>
      </c>
      <c r="G34" s="230">
        <v>19826.415484641628</v>
      </c>
      <c r="H34" s="230">
        <v>2700.9546167646745</v>
      </c>
      <c r="I34" s="242">
        <v>0.11989657934354533</v>
      </c>
      <c r="J34" s="231">
        <v>22527.370101406326</v>
      </c>
    </row>
    <row r="35" spans="5:10">
      <c r="E35" s="228"/>
      <c r="F35" s="241" t="s">
        <v>153</v>
      </c>
      <c r="G35" s="230">
        <v>23736.542291413534</v>
      </c>
      <c r="H35" s="230">
        <v>3658.8321879468235</v>
      </c>
      <c r="I35" s="242">
        <v>0.13355656775939956</v>
      </c>
      <c r="J35" s="231">
        <v>27395.374479360409</v>
      </c>
    </row>
    <row r="36" spans="5:10">
      <c r="E36" s="224">
        <v>2013</v>
      </c>
      <c r="F36" s="240"/>
      <c r="G36" s="226" t="s">
        <v>214</v>
      </c>
      <c r="H36" s="226" t="s">
        <v>214</v>
      </c>
      <c r="I36" s="243"/>
      <c r="J36" s="227" t="s">
        <v>214</v>
      </c>
    </row>
    <row r="37" spans="5:10">
      <c r="E37" s="228"/>
      <c r="F37" s="241" t="s">
        <v>150</v>
      </c>
      <c r="G37" s="230">
        <v>27497.355902170722</v>
      </c>
      <c r="H37" s="230">
        <v>4111.1793566652759</v>
      </c>
      <c r="I37" s="242">
        <v>0.13006548145934774</v>
      </c>
      <c r="J37" s="231">
        <v>31608.535258836026</v>
      </c>
    </row>
    <row r="38" spans="5:10">
      <c r="E38" s="228"/>
      <c r="F38" s="241" t="s">
        <v>151</v>
      </c>
      <c r="G38" s="230">
        <v>22779.244541289881</v>
      </c>
      <c r="H38" s="230">
        <v>4128.1020012365834</v>
      </c>
      <c r="I38" s="242">
        <v>0.15341914130076736</v>
      </c>
      <c r="J38" s="231">
        <v>26907.346542526473</v>
      </c>
    </row>
    <row r="39" spans="5:10">
      <c r="E39" s="228"/>
      <c r="F39" s="241" t="s">
        <v>152</v>
      </c>
      <c r="G39" s="230">
        <v>21858.716981057176</v>
      </c>
      <c r="H39" s="230">
        <v>3370.5168610161454</v>
      </c>
      <c r="I39" s="242">
        <v>0.13359568832388935</v>
      </c>
      <c r="J39" s="231">
        <v>25229.233842073296</v>
      </c>
    </row>
    <row r="40" spans="5:10">
      <c r="E40" s="228"/>
      <c r="F40" s="241" t="s">
        <v>153</v>
      </c>
      <c r="G40" s="230">
        <v>22853.159238038101</v>
      </c>
      <c r="H40" s="230">
        <v>4134.1744158289484</v>
      </c>
      <c r="I40" s="242">
        <v>0.15318943578690866</v>
      </c>
      <c r="J40" s="231">
        <v>26987.333653867066</v>
      </c>
    </row>
    <row r="41" spans="5:10">
      <c r="E41" s="224">
        <v>2014</v>
      </c>
      <c r="F41" s="240"/>
      <c r="G41" s="226" t="s">
        <v>214</v>
      </c>
      <c r="H41" s="226" t="s">
        <v>214</v>
      </c>
      <c r="I41" s="243"/>
      <c r="J41" s="227" t="s">
        <v>214</v>
      </c>
    </row>
    <row r="42" spans="5:10">
      <c r="E42" s="228"/>
      <c r="F42" s="241" t="s">
        <v>150</v>
      </c>
      <c r="G42" s="230">
        <v>26037.247157478108</v>
      </c>
      <c r="H42" s="230">
        <v>5405.9075891559578</v>
      </c>
      <c r="I42" s="242">
        <v>0.17192637420501358</v>
      </c>
      <c r="J42" s="231">
        <v>31443.154746634067</v>
      </c>
    </row>
    <row r="43" spans="5:10">
      <c r="E43" s="228"/>
      <c r="F43" s="241" t="s">
        <v>151</v>
      </c>
      <c r="G43" s="230">
        <v>22745.930913607393</v>
      </c>
      <c r="H43" s="230">
        <v>4984.103326590196</v>
      </c>
      <c r="I43" s="242">
        <v>0.17973664523519478</v>
      </c>
      <c r="J43" s="231">
        <v>27730.034240197579</v>
      </c>
    </row>
    <row r="44" spans="5:10">
      <c r="E44" s="228"/>
      <c r="F44" s="241" t="s">
        <v>152</v>
      </c>
      <c r="G44" s="230">
        <v>22384.57941549478</v>
      </c>
      <c r="H44" s="230">
        <v>4885.1400823013528</v>
      </c>
      <c r="I44" s="242">
        <v>0.17914155965909934</v>
      </c>
      <c r="J44" s="231">
        <v>27269.719497796144</v>
      </c>
    </row>
    <row r="45" spans="5:10">
      <c r="E45" s="228"/>
      <c r="F45" s="241" t="s">
        <v>153</v>
      </c>
      <c r="G45" s="230">
        <v>21676.001869740747</v>
      </c>
      <c r="H45" s="230">
        <v>4834.495319729439</v>
      </c>
      <c r="I45" s="242">
        <v>0.18236154852839437</v>
      </c>
      <c r="J45" s="231">
        <v>26510.497189470236</v>
      </c>
    </row>
    <row r="46" spans="5:10">
      <c r="E46" s="224">
        <v>2015</v>
      </c>
      <c r="F46" s="240"/>
      <c r="G46" s="226" t="s">
        <v>214</v>
      </c>
      <c r="H46" s="226" t="s">
        <v>214</v>
      </c>
      <c r="I46" s="243"/>
      <c r="J46" s="227" t="s">
        <v>214</v>
      </c>
    </row>
    <row r="47" spans="5:10">
      <c r="E47" s="228"/>
      <c r="F47" s="241" t="s">
        <v>150</v>
      </c>
      <c r="G47" s="230">
        <v>25362.706410942032</v>
      </c>
      <c r="H47" s="230">
        <v>7369.7619090432827</v>
      </c>
      <c r="I47" s="242">
        <v>0.22515142570362001</v>
      </c>
      <c r="J47" s="231">
        <v>32732.468319985375</v>
      </c>
    </row>
    <row r="48" spans="5:10">
      <c r="E48" s="228"/>
      <c r="F48" s="241" t="s">
        <v>151</v>
      </c>
      <c r="G48" s="230">
        <v>22493.922933215184</v>
      </c>
      <c r="H48" s="230">
        <v>6851.7637411239275</v>
      </c>
      <c r="I48" s="242">
        <v>0.23348452592575872</v>
      </c>
      <c r="J48" s="231">
        <v>29345.686674339133</v>
      </c>
    </row>
    <row r="49" spans="5:10">
      <c r="E49" s="228"/>
      <c r="F49" s="241" t="s">
        <v>152</v>
      </c>
      <c r="G49" s="230">
        <v>21630.954666952737</v>
      </c>
      <c r="H49" s="230">
        <v>5971.0342556773094</v>
      </c>
      <c r="I49" s="242">
        <v>0.21632623186736519</v>
      </c>
      <c r="J49" s="231">
        <v>27601.988922630029</v>
      </c>
    </row>
    <row r="50" spans="5:10">
      <c r="E50" s="228"/>
      <c r="F50" s="241" t="s">
        <v>153</v>
      </c>
      <c r="G50" s="230">
        <v>23288.101329848894</v>
      </c>
      <c r="H50" s="230">
        <v>6453.4278601649248</v>
      </c>
      <c r="I50" s="242">
        <v>0.2169837273307309</v>
      </c>
      <c r="J50" s="231">
        <v>29741.529190013785</v>
      </c>
    </row>
    <row r="51" spans="5:10">
      <c r="E51" s="224">
        <v>2016</v>
      </c>
      <c r="F51" s="240"/>
      <c r="G51" s="226" t="s">
        <v>214</v>
      </c>
      <c r="H51" s="226" t="s">
        <v>214</v>
      </c>
      <c r="I51" s="243"/>
      <c r="J51" s="227" t="s">
        <v>214</v>
      </c>
    </row>
    <row r="52" spans="5:10">
      <c r="E52" s="228"/>
      <c r="F52" s="241" t="s">
        <v>150</v>
      </c>
      <c r="G52" s="230">
        <v>25859.364934579695</v>
      </c>
      <c r="H52" s="230">
        <v>6838.1150598086506</v>
      </c>
      <c r="I52" s="242">
        <v>0.20913278518657227</v>
      </c>
      <c r="J52" s="231">
        <v>32697.47999438829</v>
      </c>
    </row>
    <row r="53" spans="5:10">
      <c r="E53" s="228"/>
      <c r="F53" s="241" t="s">
        <v>151</v>
      </c>
      <c r="G53" s="230">
        <v>24572.030147980262</v>
      </c>
      <c r="H53" s="230">
        <v>6354.1765801705515</v>
      </c>
      <c r="I53" s="242">
        <v>0.20546252684738786</v>
      </c>
      <c r="J53" s="231">
        <v>30926.206728150803</v>
      </c>
    </row>
    <row r="54" spans="5:10">
      <c r="E54" s="228"/>
      <c r="F54" s="241" t="s">
        <v>152</v>
      </c>
      <c r="G54" s="230">
        <v>20526.410126352919</v>
      </c>
      <c r="H54" s="230">
        <v>5496.9665748146281</v>
      </c>
      <c r="I54" s="242">
        <v>0.21123187194104634</v>
      </c>
      <c r="J54" s="231">
        <v>26023.376701167526</v>
      </c>
    </row>
    <row r="55" spans="5:10">
      <c r="E55" s="228"/>
      <c r="F55" s="241" t="s">
        <v>153</v>
      </c>
      <c r="G55" s="230">
        <v>20025.382898426782</v>
      </c>
      <c r="H55" s="230">
        <v>7392.5937033749269</v>
      </c>
      <c r="I55" s="242">
        <v>0.26962579371700024</v>
      </c>
      <c r="J55" s="231">
        <v>27417.976601801711</v>
      </c>
    </row>
    <row r="56" spans="5:10">
      <c r="E56" s="224">
        <v>2017</v>
      </c>
      <c r="F56" s="240"/>
      <c r="G56" s="226" t="s">
        <v>214</v>
      </c>
      <c r="H56" s="226" t="s">
        <v>214</v>
      </c>
      <c r="I56" s="243"/>
      <c r="J56" s="227" t="s">
        <v>214</v>
      </c>
    </row>
    <row r="57" spans="5:10">
      <c r="E57" s="228"/>
      <c r="F57" s="241" t="s">
        <v>150</v>
      </c>
      <c r="G57" s="230">
        <v>22254.765957450771</v>
      </c>
      <c r="H57" s="230">
        <v>9295.9272042466109</v>
      </c>
      <c r="I57" s="242">
        <v>0.29463464262433109</v>
      </c>
      <c r="J57" s="231">
        <v>31550.693161697298</v>
      </c>
    </row>
    <row r="58" spans="5:10">
      <c r="E58" s="228"/>
      <c r="F58" s="241" t="s">
        <v>151</v>
      </c>
      <c r="G58" s="230">
        <v>21091.712612120275</v>
      </c>
      <c r="H58" s="230">
        <v>9386.9150709858768</v>
      </c>
      <c r="I58" s="242">
        <v>0.30798352106216731</v>
      </c>
      <c r="J58" s="231">
        <v>30478.627683106144</v>
      </c>
    </row>
    <row r="59" spans="5:10">
      <c r="E59" s="228"/>
      <c r="F59" s="241" t="s">
        <v>152</v>
      </c>
      <c r="G59" s="230">
        <v>19118.182929898405</v>
      </c>
      <c r="H59" s="230">
        <v>8367.1772009297329</v>
      </c>
      <c r="I59" s="242">
        <v>0.30442305143911663</v>
      </c>
      <c r="J59" s="231">
        <v>27485.360130828114</v>
      </c>
    </row>
    <row r="60" spans="5:10">
      <c r="E60" s="228"/>
      <c r="F60" s="241" t="s">
        <v>153</v>
      </c>
      <c r="G60" s="230">
        <v>19541.99161650271</v>
      </c>
      <c r="H60" s="230">
        <v>8871.220746399269</v>
      </c>
      <c r="I60" s="242">
        <v>0.31222167465942974</v>
      </c>
      <c r="J60" s="231">
        <v>28413.212362901981</v>
      </c>
    </row>
    <row r="61" spans="5:10">
      <c r="E61" s="224">
        <v>2018</v>
      </c>
      <c r="F61" s="240"/>
      <c r="G61" s="226" t="s">
        <v>214</v>
      </c>
      <c r="H61" s="226" t="s">
        <v>214</v>
      </c>
      <c r="I61" s="243"/>
      <c r="J61" s="227" t="s">
        <v>214</v>
      </c>
    </row>
    <row r="62" spans="5:10">
      <c r="E62" s="228"/>
      <c r="F62" s="241" t="s">
        <v>150</v>
      </c>
      <c r="G62" s="230">
        <v>22549.079016990643</v>
      </c>
      <c r="H62" s="230">
        <v>11175.378808489282</v>
      </c>
      <c r="I62" s="242">
        <v>0.33137311995705193</v>
      </c>
      <c r="J62" s="231">
        <v>33724.457825479876</v>
      </c>
    </row>
    <row r="63" spans="5:10">
      <c r="E63" s="228"/>
      <c r="F63" s="241" t="s">
        <v>151</v>
      </c>
      <c r="G63" s="230">
        <v>21583.103959524818</v>
      </c>
      <c r="H63" s="230">
        <v>9668.734665725342</v>
      </c>
      <c r="I63" s="242">
        <v>0.30938130654218321</v>
      </c>
      <c r="J63" s="231">
        <v>31251.8386252501</v>
      </c>
    </row>
    <row r="64" spans="5:10">
      <c r="E64" s="228"/>
      <c r="F64" s="241" t="s">
        <v>152</v>
      </c>
      <c r="G64" s="230">
        <v>20310.160050824565</v>
      </c>
      <c r="H64" s="230">
        <v>8344.4711946345215</v>
      </c>
      <c r="I64" s="242">
        <v>0.29120846550614338</v>
      </c>
      <c r="J64" s="231">
        <v>28654.631245459055</v>
      </c>
    </row>
    <row r="65" spans="5:10">
      <c r="E65" s="228"/>
      <c r="F65" s="241" t="s">
        <v>153</v>
      </c>
      <c r="G65" s="230">
        <v>21240.884389572224</v>
      </c>
      <c r="H65" s="230">
        <v>8604.3367558247428</v>
      </c>
      <c r="I65" s="242">
        <v>0.28829864298565583</v>
      </c>
      <c r="J65" s="231">
        <v>29845.221145396954</v>
      </c>
    </row>
    <row r="66" spans="5:10">
      <c r="E66" s="224">
        <v>2019</v>
      </c>
      <c r="F66" s="240"/>
      <c r="G66" s="226" t="s">
        <v>214</v>
      </c>
      <c r="H66" s="226" t="s">
        <v>214</v>
      </c>
      <c r="I66" s="243"/>
      <c r="J66" s="227" t="s">
        <v>214</v>
      </c>
    </row>
    <row r="67" spans="5:10">
      <c r="E67" s="228"/>
      <c r="F67" s="241" t="s">
        <v>150</v>
      </c>
      <c r="G67" s="230">
        <v>25058.07270623662</v>
      </c>
      <c r="H67" s="230">
        <v>8604.9714852255311</v>
      </c>
      <c r="I67" s="242">
        <v>0.25562071678021248</v>
      </c>
      <c r="J67" s="231">
        <v>33663.044191462184</v>
      </c>
    </row>
    <row r="68" spans="5:10">
      <c r="E68" s="228"/>
      <c r="F68" s="241" t="s">
        <v>151</v>
      </c>
      <c r="G68" s="230">
        <v>23860.444110596363</v>
      </c>
      <c r="H68" s="230">
        <v>8984.8706612331116</v>
      </c>
      <c r="I68" s="242">
        <v>0.27355105967622517</v>
      </c>
      <c r="J68" s="231">
        <v>32845.314771829428</v>
      </c>
    </row>
    <row r="69" spans="5:10">
      <c r="E69" s="228"/>
      <c r="F69" s="241" t="s">
        <v>152</v>
      </c>
      <c r="G69" s="230">
        <v>21371.851374487513</v>
      </c>
      <c r="H69" s="230">
        <v>8222.5990723963987</v>
      </c>
      <c r="I69" s="242">
        <v>0.277842600495465</v>
      </c>
      <c r="J69" s="231">
        <v>29594.450446883897</v>
      </c>
    </row>
    <row r="70" spans="5:10">
      <c r="E70" s="228"/>
      <c r="F70" s="241" t="s">
        <v>153</v>
      </c>
      <c r="G70" s="230">
        <v>17849.525193542104</v>
      </c>
      <c r="H70" s="230">
        <v>9820.7090004006059</v>
      </c>
      <c r="I70" s="242">
        <v>0.35491961981841363</v>
      </c>
      <c r="J70" s="231">
        <v>27670.234193942681</v>
      </c>
    </row>
    <row r="71" spans="5:10">
      <c r="E71" s="224">
        <v>2020</v>
      </c>
      <c r="F71" s="240"/>
      <c r="G71" s="226" t="s">
        <v>214</v>
      </c>
      <c r="H71" s="226" t="s">
        <v>214</v>
      </c>
      <c r="I71" s="243"/>
      <c r="J71" s="227" t="s">
        <v>214</v>
      </c>
    </row>
    <row r="72" spans="5:10">
      <c r="E72" s="228"/>
      <c r="F72" s="241" t="s">
        <v>150</v>
      </c>
      <c r="G72" s="230">
        <v>17254.274241606468</v>
      </c>
      <c r="H72" s="230">
        <v>11844.492558507665</v>
      </c>
      <c r="I72" s="242">
        <v>0.4070444854199527</v>
      </c>
      <c r="J72" s="231">
        <v>29098.766800114143</v>
      </c>
    </row>
    <row r="73" spans="5:10">
      <c r="E73" s="228"/>
      <c r="F73" s="241" t="s">
        <v>151</v>
      </c>
      <c r="G73" s="230">
        <v>10957.395648938973</v>
      </c>
      <c r="H73" s="230">
        <v>7528.1994068785471</v>
      </c>
      <c r="I73" s="242">
        <v>0.40724679860978369</v>
      </c>
      <c r="J73" s="231">
        <v>18485.595055817561</v>
      </c>
    </row>
    <row r="74" spans="5:10">
      <c r="E74" s="228"/>
      <c r="F74" s="241" t="s">
        <v>152</v>
      </c>
      <c r="G74" s="230">
        <v>14575.968756346465</v>
      </c>
      <c r="H74" s="230">
        <v>8617.806758585828</v>
      </c>
      <c r="I74" s="242">
        <v>0.3715568753796743</v>
      </c>
      <c r="J74" s="231">
        <v>23193.775514932262</v>
      </c>
    </row>
    <row r="75" spans="5:10">
      <c r="E75" s="228"/>
      <c r="F75" s="241" t="s">
        <v>153</v>
      </c>
      <c r="G75" s="230">
        <v>16768.958376980809</v>
      </c>
      <c r="H75" s="230">
        <v>11325.049535881726</v>
      </c>
      <c r="I75" s="242">
        <v>0.40311263423175259</v>
      </c>
      <c r="J75" s="231">
        <v>28094.007912862555</v>
      </c>
    </row>
    <row r="76" spans="5:10">
      <c r="E76" s="224">
        <v>2021</v>
      </c>
      <c r="F76" s="240"/>
      <c r="G76" s="226" t="s">
        <v>214</v>
      </c>
      <c r="H76" s="226" t="s">
        <v>214</v>
      </c>
      <c r="I76" s="243"/>
      <c r="J76" s="227" t="s">
        <v>214</v>
      </c>
    </row>
    <row r="77" spans="5:10">
      <c r="E77" s="228"/>
      <c r="F77" s="241" t="s">
        <v>150</v>
      </c>
      <c r="G77" s="230">
        <v>19905.800542982004</v>
      </c>
      <c r="H77" s="230">
        <v>13560.435272222117</v>
      </c>
      <c r="I77" s="242">
        <v>0.40519750554262951</v>
      </c>
      <c r="J77" s="231">
        <v>33466.23581520412</v>
      </c>
    </row>
    <row r="78" spans="5:10">
      <c r="E78" s="228"/>
      <c r="F78" s="241" t="s">
        <v>151</v>
      </c>
      <c r="G78" s="230">
        <v>18290.652711680774</v>
      </c>
      <c r="H78" s="230">
        <v>15645.356494669822</v>
      </c>
      <c r="I78" s="242">
        <v>0.46102523132690665</v>
      </c>
      <c r="J78" s="231">
        <v>33936.009206350609</v>
      </c>
    </row>
    <row r="79" spans="5:10">
      <c r="E79" s="228"/>
      <c r="F79" s="241" t="s">
        <v>152</v>
      </c>
      <c r="G79" s="230">
        <v>16230.822413987275</v>
      </c>
      <c r="H79" s="230">
        <v>12622.805512460494</v>
      </c>
      <c r="I79" s="242">
        <v>0.43747724011129302</v>
      </c>
      <c r="J79" s="231">
        <v>28853.627926447756</v>
      </c>
    </row>
    <row r="80" spans="5:10">
      <c r="E80" s="228"/>
      <c r="F80" s="241" t="s">
        <v>153</v>
      </c>
      <c r="G80" s="230">
        <v>18075.228086127612</v>
      </c>
      <c r="H80" s="230">
        <v>14953.033255745546</v>
      </c>
      <c r="I80" s="242">
        <v>0.45273449610222544</v>
      </c>
      <c r="J80" s="231">
        <v>33028.261341873134</v>
      </c>
    </row>
    <row r="81" spans="5:10">
      <c r="E81" s="224">
        <v>2022</v>
      </c>
      <c r="F81" s="240"/>
      <c r="G81" s="226" t="s">
        <v>214</v>
      </c>
      <c r="H81" s="226" t="s">
        <v>214</v>
      </c>
      <c r="I81" s="243"/>
      <c r="J81" s="227" t="s">
        <v>214</v>
      </c>
    </row>
    <row r="82" spans="5:10">
      <c r="E82" s="228"/>
      <c r="F82" s="241" t="s">
        <v>150</v>
      </c>
      <c r="G82" s="230">
        <v>20506.060064050696</v>
      </c>
      <c r="H82" s="230">
        <v>15858.196563647522</v>
      </c>
      <c r="I82" s="242">
        <v>0.43609296694844407</v>
      </c>
      <c r="J82" s="231">
        <v>36364.256627698182</v>
      </c>
    </row>
    <row r="83" spans="5:10">
      <c r="E83" s="228"/>
      <c r="F83" s="241" t="s">
        <v>151</v>
      </c>
      <c r="G83" s="230">
        <v>18039.75845809772</v>
      </c>
      <c r="H83" s="230">
        <v>14220.802832852456</v>
      </c>
      <c r="I83" s="242">
        <v>0.44081076905632499</v>
      </c>
      <c r="J83" s="231">
        <v>32260.561290950176</v>
      </c>
    </row>
    <row r="84" spans="5:10">
      <c r="E84" s="228"/>
      <c r="F84" s="241" t="s">
        <v>152</v>
      </c>
      <c r="G84" s="230">
        <v>15254.703425788726</v>
      </c>
      <c r="H84" s="230">
        <v>10942.540038000021</v>
      </c>
      <c r="I84" s="242">
        <v>0.41769814649107645</v>
      </c>
      <c r="J84" s="231">
        <v>26197.243463788731</v>
      </c>
    </row>
    <row r="85" spans="5:10">
      <c r="E85" s="228"/>
      <c r="F85" s="241" t="s">
        <v>153</v>
      </c>
      <c r="G85" s="230">
        <v>16475.801590709481</v>
      </c>
      <c r="H85" s="230">
        <v>13326.313063894322</v>
      </c>
      <c r="I85" s="242">
        <v>0.44715998238184351</v>
      </c>
      <c r="J85" s="231">
        <v>29802.114654603814</v>
      </c>
    </row>
    <row r="86" spans="5:10">
      <c r="E86" s="224">
        <v>2023</v>
      </c>
      <c r="F86" s="240"/>
      <c r="G86" s="226" t="s">
        <v>214</v>
      </c>
      <c r="H86" s="226" t="s">
        <v>214</v>
      </c>
      <c r="I86" s="243"/>
      <c r="J86" s="227" t="s">
        <v>214</v>
      </c>
    </row>
    <row r="87" spans="5:10">
      <c r="E87" s="228"/>
      <c r="F87" s="241" t="s">
        <v>150</v>
      </c>
      <c r="G87" s="230">
        <v>22141.165461501943</v>
      </c>
      <c r="H87" s="230">
        <v>15321.281646454738</v>
      </c>
      <c r="I87" s="242">
        <v>0.40897706448014226</v>
      </c>
      <c r="J87" s="231">
        <v>37462.44710795673</v>
      </c>
    </row>
    <row r="88" spans="5:10" ht="15" thickBot="1">
      <c r="E88" s="232"/>
      <c r="F88" s="247" t="s">
        <v>151</v>
      </c>
      <c r="G88" s="234">
        <v>18852.290454053702</v>
      </c>
      <c r="H88" s="234">
        <v>14986.681004922544</v>
      </c>
      <c r="I88" s="248">
        <v>0.44288228509224192</v>
      </c>
      <c r="J88" s="235">
        <v>33838.971458976222</v>
      </c>
    </row>
  </sheetData>
  <hyperlinks>
    <hyperlink ref="A1" location="Sommaire!A1" display="Retour au sommaire"/>
  </hyperlink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/>
  <dimension ref="A1:AZ90"/>
  <sheetViews>
    <sheetView topLeftCell="A13" zoomScaleNormal="100" workbookViewId="0">
      <selection activeCell="F27" sqref="F27:L90"/>
    </sheetView>
  </sheetViews>
  <sheetFormatPr baseColWidth="10" defaultRowHeight="14.4"/>
  <cols>
    <col min="1" max="1" width="19" style="1" bestFit="1" customWidth="1"/>
    <col min="2" max="52" width="11.5546875" style="1"/>
  </cols>
  <sheetData>
    <row r="1" spans="1:6">
      <c r="A1" s="91" t="s">
        <v>117</v>
      </c>
    </row>
    <row r="5" spans="1:6">
      <c r="F5" s="49" t="s">
        <v>86</v>
      </c>
    </row>
    <row r="26" spans="6:12" ht="15" thickBot="1"/>
    <row r="27" spans="6:12" ht="57.6">
      <c r="F27" s="236" t="s">
        <v>210</v>
      </c>
      <c r="G27" s="237" t="s">
        <v>211</v>
      </c>
      <c r="H27" s="238" t="s">
        <v>226</v>
      </c>
      <c r="I27" s="238" t="s">
        <v>227</v>
      </c>
      <c r="J27" s="238" t="s">
        <v>228</v>
      </c>
      <c r="K27" s="238" t="s">
        <v>231</v>
      </c>
      <c r="L27" s="239" t="s">
        <v>230</v>
      </c>
    </row>
    <row r="28" spans="6:12">
      <c r="F28" s="224">
        <v>2011</v>
      </c>
      <c r="G28" s="240"/>
      <c r="H28" s="226" t="s">
        <v>214</v>
      </c>
      <c r="I28" s="226" t="s">
        <v>214</v>
      </c>
      <c r="J28" s="226"/>
      <c r="K28" s="226" t="s">
        <v>214</v>
      </c>
      <c r="L28" s="227" t="s">
        <v>214</v>
      </c>
    </row>
    <row r="29" spans="6:12">
      <c r="F29" s="228"/>
      <c r="G29" s="241" t="s">
        <v>150</v>
      </c>
      <c r="H29" s="230">
        <v>14881.998537157477</v>
      </c>
      <c r="I29" s="230">
        <v>2462.8395316480664</v>
      </c>
      <c r="J29" s="242">
        <v>0.51578313511054086</v>
      </c>
      <c r="K29" s="230">
        <v>17344.838068805526</v>
      </c>
      <c r="L29" s="231">
        <v>33628.160535121489</v>
      </c>
    </row>
    <row r="30" spans="6:12">
      <c r="F30" s="228"/>
      <c r="G30" s="241" t="s">
        <v>151</v>
      </c>
      <c r="H30" s="230">
        <v>14653.143746476924</v>
      </c>
      <c r="I30" s="230">
        <v>2528.3000972772988</v>
      </c>
      <c r="J30" s="242">
        <v>0.57548953232650857</v>
      </c>
      <c r="K30" s="230">
        <v>17181.443843754249</v>
      </c>
      <c r="L30" s="231">
        <v>29855.354230850233</v>
      </c>
    </row>
    <row r="31" spans="6:12">
      <c r="F31" s="228"/>
      <c r="G31" s="241" t="s">
        <v>152</v>
      </c>
      <c r="H31" s="230">
        <v>16565.831372748271</v>
      </c>
      <c r="I31" s="230">
        <v>2349.3603572749234</v>
      </c>
      <c r="J31" s="242">
        <v>0.71326086020539192</v>
      </c>
      <c r="K31" s="230">
        <v>18915.191730023213</v>
      </c>
      <c r="L31" s="231">
        <v>26519.318226120467</v>
      </c>
    </row>
    <row r="32" spans="6:12">
      <c r="F32" s="228"/>
      <c r="G32" s="241" t="s">
        <v>153</v>
      </c>
      <c r="H32" s="230">
        <v>22107.7809787281</v>
      </c>
      <c r="I32" s="230">
        <v>3148.6902294542383</v>
      </c>
      <c r="J32" s="242">
        <v>1.0028742551015144</v>
      </c>
      <c r="K32" s="230">
        <v>25256.471208182309</v>
      </c>
      <c r="L32" s="231">
        <v>25184.085721320826</v>
      </c>
    </row>
    <row r="33" spans="6:12">
      <c r="F33" s="224">
        <v>2012</v>
      </c>
      <c r="G33" s="240"/>
      <c r="H33" s="226" t="s">
        <v>214</v>
      </c>
      <c r="I33" s="226" t="s">
        <v>214</v>
      </c>
      <c r="J33" s="243"/>
      <c r="K33" s="226" t="s">
        <v>214</v>
      </c>
      <c r="L33" s="227" t="s">
        <v>214</v>
      </c>
    </row>
    <row r="34" spans="6:12">
      <c r="F34" s="228"/>
      <c r="G34" s="241" t="s">
        <v>150</v>
      </c>
      <c r="H34" s="230">
        <v>21115.345968649897</v>
      </c>
      <c r="I34" s="230">
        <v>2768.146313276497</v>
      </c>
      <c r="J34" s="242">
        <v>0.78624825008867172</v>
      </c>
      <c r="K34" s="230">
        <v>23883.492281926363</v>
      </c>
      <c r="L34" s="231">
        <v>30376.528379214611</v>
      </c>
    </row>
    <row r="35" spans="6:12">
      <c r="F35" s="228"/>
      <c r="G35" s="241" t="s">
        <v>151</v>
      </c>
      <c r="H35" s="230">
        <v>17618.29944103544</v>
      </c>
      <c r="I35" s="230">
        <v>2722.828925120064</v>
      </c>
      <c r="J35" s="242">
        <v>0.82842660834680248</v>
      </c>
      <c r="K35" s="230">
        <v>20341.128366155517</v>
      </c>
      <c r="L35" s="231">
        <v>24553.929293444609</v>
      </c>
    </row>
    <row r="36" spans="6:12">
      <c r="F36" s="228"/>
      <c r="G36" s="241" t="s">
        <v>152</v>
      </c>
      <c r="H36" s="230">
        <v>13908.829281657672</v>
      </c>
      <c r="I36" s="230">
        <v>2216.6862762401856</v>
      </c>
      <c r="J36" s="242">
        <v>0.71583126337141412</v>
      </c>
      <c r="K36" s="230">
        <v>16125.515557897834</v>
      </c>
      <c r="L36" s="231">
        <v>22526.978609386322</v>
      </c>
    </row>
    <row r="37" spans="6:12">
      <c r="F37" s="228"/>
      <c r="G37" s="241" t="s">
        <v>153</v>
      </c>
      <c r="H37" s="230">
        <v>15679.683534195517</v>
      </c>
      <c r="I37" s="230">
        <v>2677.6947625550829</v>
      </c>
      <c r="J37" s="242">
        <v>0.65764179309831516</v>
      </c>
      <c r="K37" s="230">
        <v>18357.37829675063</v>
      </c>
      <c r="L37" s="231">
        <v>27913.947211694718</v>
      </c>
    </row>
    <row r="38" spans="6:12">
      <c r="F38" s="224">
        <v>2013</v>
      </c>
      <c r="G38" s="240"/>
      <c r="H38" s="226" t="s">
        <v>214</v>
      </c>
      <c r="I38" s="226" t="s">
        <v>214</v>
      </c>
      <c r="J38" s="243"/>
      <c r="K38" s="226" t="s">
        <v>214</v>
      </c>
      <c r="L38" s="227" t="s">
        <v>214</v>
      </c>
    </row>
    <row r="39" spans="6:12">
      <c r="F39" s="228"/>
      <c r="G39" s="241" t="s">
        <v>150</v>
      </c>
      <c r="H39" s="230">
        <v>14638.22880350716</v>
      </c>
      <c r="I39" s="230">
        <v>2099.6902517161693</v>
      </c>
      <c r="J39" s="242">
        <v>0.5361806744101687</v>
      </c>
      <c r="K39" s="230">
        <v>16737.919055223349</v>
      </c>
      <c r="L39" s="231">
        <v>31216.938345709819</v>
      </c>
    </row>
    <row r="40" spans="6:12">
      <c r="F40" s="228"/>
      <c r="G40" s="241" t="s">
        <v>151</v>
      </c>
      <c r="H40" s="230">
        <v>14367.041496452042</v>
      </c>
      <c r="I40" s="230">
        <v>2193.6621434354565</v>
      </c>
      <c r="J40" s="242">
        <v>0.61549653711762042</v>
      </c>
      <c r="K40" s="230">
        <v>16560.703639887543</v>
      </c>
      <c r="L40" s="231">
        <v>26906.249899376475</v>
      </c>
    </row>
    <row r="41" spans="6:12">
      <c r="F41" s="228"/>
      <c r="G41" s="241" t="s">
        <v>152</v>
      </c>
      <c r="H41" s="230">
        <v>12616.355015323456</v>
      </c>
      <c r="I41" s="230">
        <v>1966.2648703266541</v>
      </c>
      <c r="J41" s="242">
        <v>0.57801039873191506</v>
      </c>
      <c r="K41" s="230">
        <v>14582.619885650107</v>
      </c>
      <c r="L41" s="231">
        <v>25228.992277029291</v>
      </c>
    </row>
    <row r="42" spans="6:12">
      <c r="F42" s="228"/>
      <c r="G42" s="241" t="s">
        <v>153</v>
      </c>
      <c r="H42" s="230">
        <v>15110.583058580687</v>
      </c>
      <c r="I42" s="230">
        <v>2578.5927985932321</v>
      </c>
      <c r="J42" s="242">
        <v>0.63699849180333779</v>
      </c>
      <c r="K42" s="230">
        <v>17689.175857173908</v>
      </c>
      <c r="L42" s="231">
        <v>27769.572588933435</v>
      </c>
    </row>
    <row r="43" spans="6:12">
      <c r="F43" s="224">
        <v>2014</v>
      </c>
      <c r="G43" s="240"/>
      <c r="H43" s="226" t="s">
        <v>214</v>
      </c>
      <c r="I43" s="226" t="s">
        <v>214</v>
      </c>
      <c r="J43" s="243"/>
      <c r="K43" s="226" t="s">
        <v>214</v>
      </c>
      <c r="L43" s="227" t="s">
        <v>214</v>
      </c>
    </row>
    <row r="44" spans="6:12">
      <c r="F44" s="228"/>
      <c r="G44" s="241" t="s">
        <v>150</v>
      </c>
      <c r="H44" s="230">
        <v>14789.414808839949</v>
      </c>
      <c r="I44" s="230">
        <v>2054.2516220372677</v>
      </c>
      <c r="J44" s="242">
        <v>0.54661652792207027</v>
      </c>
      <c r="K44" s="230">
        <v>16843.666430877242</v>
      </c>
      <c r="L44" s="231">
        <v>30814.411146526108</v>
      </c>
    </row>
    <row r="45" spans="6:12">
      <c r="F45" s="228"/>
      <c r="G45" s="241" t="s">
        <v>151</v>
      </c>
      <c r="H45" s="230">
        <v>13881.290391317678</v>
      </c>
      <c r="I45" s="230">
        <v>2226.862012951814</v>
      </c>
      <c r="J45" s="242">
        <v>0.58089190459487561</v>
      </c>
      <c r="K45" s="230">
        <v>16108.152404269487</v>
      </c>
      <c r="L45" s="231">
        <v>27730.034240197579</v>
      </c>
    </row>
    <row r="46" spans="6:12">
      <c r="F46" s="228"/>
      <c r="G46" s="241" t="s">
        <v>152</v>
      </c>
      <c r="H46" s="230">
        <v>12027.425126042192</v>
      </c>
      <c r="I46" s="230">
        <v>1957.6567103698058</v>
      </c>
      <c r="J46" s="242">
        <v>0.51284289292166196</v>
      </c>
      <c r="K46" s="230">
        <v>13985.081836412024</v>
      </c>
      <c r="L46" s="231">
        <v>27269.719497796144</v>
      </c>
    </row>
    <row r="47" spans="6:12">
      <c r="F47" s="228"/>
      <c r="G47" s="241" t="s">
        <v>153</v>
      </c>
      <c r="H47" s="230">
        <v>12789.146089773631</v>
      </c>
      <c r="I47" s="230">
        <v>2106.0379733669215</v>
      </c>
      <c r="J47" s="242">
        <v>0.54255795575684551</v>
      </c>
      <c r="K47" s="230">
        <v>14895.184063140545</v>
      </c>
      <c r="L47" s="231">
        <v>27453.627589632135</v>
      </c>
    </row>
    <row r="48" spans="6:12">
      <c r="F48" s="224">
        <v>2015</v>
      </c>
      <c r="G48" s="240"/>
      <c r="H48" s="226" t="s">
        <v>214</v>
      </c>
      <c r="I48" s="226" t="s">
        <v>214</v>
      </c>
      <c r="J48" s="243"/>
      <c r="K48" s="226" t="s">
        <v>214</v>
      </c>
      <c r="L48" s="227" t="s">
        <v>214</v>
      </c>
    </row>
    <row r="49" spans="6:12">
      <c r="F49" s="228"/>
      <c r="G49" s="241" t="s">
        <v>150</v>
      </c>
      <c r="H49" s="230">
        <v>14749.724725432809</v>
      </c>
      <c r="I49" s="230">
        <v>2235.903766510427</v>
      </c>
      <c r="J49" s="242">
        <v>0.53207868547983872</v>
      </c>
      <c r="K49" s="230">
        <v>16985.628491943215</v>
      </c>
      <c r="L49" s="231">
        <v>31923.151510241853</v>
      </c>
    </row>
    <row r="50" spans="6:12">
      <c r="F50" s="228"/>
      <c r="G50" s="241" t="s">
        <v>151</v>
      </c>
      <c r="H50" s="230">
        <v>13743.594794037028</v>
      </c>
      <c r="I50" s="230">
        <v>2386.8323311166964</v>
      </c>
      <c r="J50" s="242">
        <v>0.5496694387887231</v>
      </c>
      <c r="K50" s="230">
        <v>16130.427125153703</v>
      </c>
      <c r="L50" s="231">
        <v>29345.686674339137</v>
      </c>
    </row>
    <row r="51" spans="6:12">
      <c r="F51" s="228"/>
      <c r="G51" s="241" t="s">
        <v>152</v>
      </c>
      <c r="H51" s="230">
        <v>12105.02062627872</v>
      </c>
      <c r="I51" s="230">
        <v>1888.7448976491642</v>
      </c>
      <c r="J51" s="242">
        <v>0.50698395550962683</v>
      </c>
      <c r="K51" s="230">
        <v>13993.765523927874</v>
      </c>
      <c r="L51" s="231">
        <v>27601.988922630026</v>
      </c>
    </row>
    <row r="52" spans="6:12">
      <c r="F52" s="228"/>
      <c r="G52" s="241" t="s">
        <v>153</v>
      </c>
      <c r="H52" s="230">
        <v>13669.434920601925</v>
      </c>
      <c r="I52" s="230">
        <v>2304.1287210265614</v>
      </c>
      <c r="J52" s="242">
        <v>0.543392274655215</v>
      </c>
      <c r="K52" s="230">
        <v>15973.563641628478</v>
      </c>
      <c r="L52" s="231">
        <v>29396.007979251783</v>
      </c>
    </row>
    <row r="53" spans="6:12">
      <c r="F53" s="224">
        <v>2016</v>
      </c>
      <c r="G53" s="240"/>
      <c r="H53" s="226" t="s">
        <v>214</v>
      </c>
      <c r="I53" s="226" t="s">
        <v>214</v>
      </c>
      <c r="J53" s="243"/>
      <c r="K53" s="226" t="s">
        <v>214</v>
      </c>
      <c r="L53" s="227" t="s">
        <v>214</v>
      </c>
    </row>
    <row r="54" spans="6:12">
      <c r="F54" s="228"/>
      <c r="G54" s="241" t="s">
        <v>150</v>
      </c>
      <c r="H54" s="230">
        <v>14359.212468579033</v>
      </c>
      <c r="I54" s="230">
        <v>2059.5481181864002</v>
      </c>
      <c r="J54" s="242">
        <v>0.49540341417890998</v>
      </c>
      <c r="K54" s="230">
        <v>16418.760586765446</v>
      </c>
      <c r="L54" s="231">
        <v>33142.203135556054</v>
      </c>
    </row>
    <row r="55" spans="6:12">
      <c r="F55" s="228"/>
      <c r="G55" s="241" t="s">
        <v>151</v>
      </c>
      <c r="H55" s="230">
        <v>14722.536445944514</v>
      </c>
      <c r="I55" s="230">
        <v>2390.6848243583454</v>
      </c>
      <c r="J55" s="242">
        <v>0.56143006364726056</v>
      </c>
      <c r="K55" s="230">
        <v>17113.221270302838</v>
      </c>
      <c r="L55" s="231">
        <v>30481.483586983079</v>
      </c>
    </row>
    <row r="56" spans="6:12">
      <c r="F56" s="228"/>
      <c r="G56" s="241" t="s">
        <v>152</v>
      </c>
      <c r="H56" s="230">
        <v>12670.533696061266</v>
      </c>
      <c r="I56" s="230">
        <v>2022.8412970273257</v>
      </c>
      <c r="J56" s="242">
        <v>0.56462215345133815</v>
      </c>
      <c r="K56" s="230">
        <v>14693.37499308859</v>
      </c>
      <c r="L56" s="231">
        <v>26023.376701167526</v>
      </c>
    </row>
    <row r="57" spans="6:12">
      <c r="F57" s="228"/>
      <c r="G57" s="241" t="s">
        <v>153</v>
      </c>
      <c r="H57" s="230">
        <v>15676.376410561939</v>
      </c>
      <c r="I57" s="230">
        <v>2638.4045001193231</v>
      </c>
      <c r="J57" s="242">
        <v>0.66798440952341298</v>
      </c>
      <c r="K57" s="230">
        <v>18314.780910681267</v>
      </c>
      <c r="L57" s="231">
        <v>27417.976601801707</v>
      </c>
    </row>
    <row r="58" spans="6:12">
      <c r="F58" s="224">
        <v>2017</v>
      </c>
      <c r="G58" s="240"/>
      <c r="H58" s="226" t="s">
        <v>214</v>
      </c>
      <c r="I58" s="226" t="s">
        <v>214</v>
      </c>
      <c r="J58" s="243"/>
      <c r="K58" s="226" t="s">
        <v>214</v>
      </c>
      <c r="L58" s="227" t="s">
        <v>214</v>
      </c>
    </row>
    <row r="59" spans="6:12">
      <c r="F59" s="228"/>
      <c r="G59" s="241" t="s">
        <v>150</v>
      </c>
      <c r="H59" s="230">
        <v>17231.280989382136</v>
      </c>
      <c r="I59" s="230">
        <v>2803.2708814155476</v>
      </c>
      <c r="J59" s="242">
        <v>0.63499742835724393</v>
      </c>
      <c r="K59" s="230">
        <v>20034.551870797713</v>
      </c>
      <c r="L59" s="231">
        <v>31550.603161697298</v>
      </c>
    </row>
    <row r="60" spans="6:12">
      <c r="F60" s="228"/>
      <c r="G60" s="241" t="s">
        <v>151</v>
      </c>
      <c r="H60" s="230">
        <v>17403.845684653232</v>
      </c>
      <c r="I60" s="230">
        <v>2961.324466806574</v>
      </c>
      <c r="J60" s="242">
        <v>0.66817936846051029</v>
      </c>
      <c r="K60" s="230">
        <v>20365.170151459835</v>
      </c>
      <c r="L60" s="231">
        <v>30478.597683106142</v>
      </c>
    </row>
    <row r="61" spans="6:12">
      <c r="F61" s="228"/>
      <c r="G61" s="241" t="s">
        <v>152</v>
      </c>
      <c r="H61" s="230">
        <v>13556.337091660034</v>
      </c>
      <c r="I61" s="230">
        <v>2293.9670555248044</v>
      </c>
      <c r="J61" s="242">
        <v>0.57668211751204879</v>
      </c>
      <c r="K61" s="230">
        <v>15850.304147184848</v>
      </c>
      <c r="L61" s="231">
        <v>27485.340130828114</v>
      </c>
    </row>
    <row r="62" spans="6:12">
      <c r="F62" s="228"/>
      <c r="G62" s="241" t="s">
        <v>153</v>
      </c>
      <c r="H62" s="230">
        <v>15411.979132965153</v>
      </c>
      <c r="I62" s="230">
        <v>2976.544041323536</v>
      </c>
      <c r="J62" s="242">
        <v>0.6471821256753737</v>
      </c>
      <c r="K62" s="230">
        <v>18388.523174288708</v>
      </c>
      <c r="L62" s="231">
        <v>28413.212362901977</v>
      </c>
    </row>
    <row r="63" spans="6:12">
      <c r="F63" s="224">
        <v>2018</v>
      </c>
      <c r="G63" s="240"/>
      <c r="H63" s="226" t="s">
        <v>214</v>
      </c>
      <c r="I63" s="226" t="s">
        <v>214</v>
      </c>
      <c r="J63" s="243"/>
      <c r="K63" s="226" t="s">
        <v>214</v>
      </c>
      <c r="L63" s="227" t="s">
        <v>214</v>
      </c>
    </row>
    <row r="64" spans="6:12">
      <c r="F64" s="228"/>
      <c r="G64" s="241" t="s">
        <v>150</v>
      </c>
      <c r="H64" s="230">
        <v>14957.699109160851</v>
      </c>
      <c r="I64" s="230">
        <v>2728.4316648540739</v>
      </c>
      <c r="J64" s="242">
        <v>0.52446435325703167</v>
      </c>
      <c r="K64" s="230">
        <v>17686.130774014899</v>
      </c>
      <c r="L64" s="231">
        <v>33722.274286479878</v>
      </c>
    </row>
    <row r="65" spans="6:12">
      <c r="F65" s="228"/>
      <c r="G65" s="241" t="s">
        <v>151</v>
      </c>
      <c r="H65" s="230">
        <v>13399.340047166163</v>
      </c>
      <c r="I65" s="230">
        <v>2847.3076186919261</v>
      </c>
      <c r="J65" s="242">
        <v>0.51986213869450615</v>
      </c>
      <c r="K65" s="230">
        <v>16246.64766585809</v>
      </c>
      <c r="L65" s="231">
        <v>31251.8386252501</v>
      </c>
    </row>
    <row r="66" spans="6:12">
      <c r="F66" s="228"/>
      <c r="G66" s="241" t="s">
        <v>152</v>
      </c>
      <c r="H66" s="230">
        <v>11906.549500445881</v>
      </c>
      <c r="I66" s="230">
        <v>2584.8956278037217</v>
      </c>
      <c r="J66" s="242">
        <v>0.50572785265021003</v>
      </c>
      <c r="K66" s="230">
        <v>14491.445128249623</v>
      </c>
      <c r="L66" s="231">
        <v>28654.631245459059</v>
      </c>
    </row>
    <row r="67" spans="6:12">
      <c r="F67" s="228"/>
      <c r="G67" s="241" t="s">
        <v>153</v>
      </c>
      <c r="H67" s="230">
        <v>13312.042846571025</v>
      </c>
      <c r="I67" s="230">
        <v>2994.6117879935832</v>
      </c>
      <c r="J67" s="242">
        <v>0.53899842002095866</v>
      </c>
      <c r="K67" s="230">
        <v>16306.654634564598</v>
      </c>
      <c r="L67" s="231">
        <v>30253.6223277436</v>
      </c>
    </row>
    <row r="68" spans="6:12">
      <c r="F68" s="224">
        <v>2019</v>
      </c>
      <c r="G68" s="240"/>
      <c r="H68" s="226" t="s">
        <v>214</v>
      </c>
      <c r="I68" s="226" t="s">
        <v>214</v>
      </c>
      <c r="J68" s="243"/>
      <c r="K68" s="226" t="s">
        <v>214</v>
      </c>
      <c r="L68" s="227" t="s">
        <v>214</v>
      </c>
    </row>
    <row r="69" spans="6:12">
      <c r="F69" s="228"/>
      <c r="G69" s="241" t="s">
        <v>150</v>
      </c>
      <c r="H69" s="230">
        <v>13371.967935901275</v>
      </c>
      <c r="I69" s="230">
        <v>3051.690596736521</v>
      </c>
      <c r="J69" s="242">
        <v>0.49403097500924131</v>
      </c>
      <c r="K69" s="230">
        <v>16423.658532637794</v>
      </c>
      <c r="L69" s="231">
        <v>33244.187841320221</v>
      </c>
    </row>
    <row r="70" spans="6:12">
      <c r="F70" s="228"/>
      <c r="G70" s="241" t="s">
        <v>151</v>
      </c>
      <c r="H70" s="230">
        <v>12753.194804485005</v>
      </c>
      <c r="I70" s="230">
        <v>3237.9119972193503</v>
      </c>
      <c r="J70" s="242">
        <v>0.48819639874710741</v>
      </c>
      <c r="K70" s="230">
        <v>15991.106801704373</v>
      </c>
      <c r="L70" s="231">
        <v>32755.478825209422</v>
      </c>
    </row>
    <row r="71" spans="6:12">
      <c r="F71" s="228"/>
      <c r="G71" s="241" t="s">
        <v>152</v>
      </c>
      <c r="H71" s="230">
        <v>12301.013513911113</v>
      </c>
      <c r="I71" s="230">
        <v>3017.0946440863358</v>
      </c>
      <c r="J71" s="242">
        <v>0.5194450179761273</v>
      </c>
      <c r="K71" s="230">
        <v>15318.108157997451</v>
      </c>
      <c r="L71" s="231">
        <v>29489.373519607889</v>
      </c>
    </row>
    <row r="72" spans="6:12">
      <c r="F72" s="228"/>
      <c r="G72" s="241" t="s">
        <v>153</v>
      </c>
      <c r="H72" s="230">
        <v>13214.999482704301</v>
      </c>
      <c r="I72" s="230">
        <v>3323.2713519422268</v>
      </c>
      <c r="J72" s="242">
        <v>0.58610464446850552</v>
      </c>
      <c r="K72" s="230">
        <v>16538.270834646493</v>
      </c>
      <c r="L72" s="231">
        <v>28217.266303432578</v>
      </c>
    </row>
    <row r="73" spans="6:12">
      <c r="F73" s="224">
        <v>2020</v>
      </c>
      <c r="G73" s="240"/>
      <c r="H73" s="226" t="s">
        <v>214</v>
      </c>
      <c r="I73" s="226" t="s">
        <v>214</v>
      </c>
      <c r="J73" s="243"/>
      <c r="K73" s="226" t="s">
        <v>214</v>
      </c>
      <c r="L73" s="227" t="s">
        <v>214</v>
      </c>
    </row>
    <row r="74" spans="6:12">
      <c r="F74" s="228"/>
      <c r="G74" s="241" t="s">
        <v>150</v>
      </c>
      <c r="H74" s="230">
        <v>15834.187561642479</v>
      </c>
      <c r="I74" s="230">
        <v>3441.1885432542708</v>
      </c>
      <c r="J74" s="242">
        <v>0.67310203240432609</v>
      </c>
      <c r="K74" s="230">
        <v>19275.376104896714</v>
      </c>
      <c r="L74" s="231">
        <v>28636.63334375163</v>
      </c>
    </row>
    <row r="75" spans="6:12">
      <c r="F75" s="228"/>
      <c r="G75" s="241" t="s">
        <v>151</v>
      </c>
      <c r="H75" s="230">
        <v>11212.322760320456</v>
      </c>
      <c r="I75" s="230">
        <v>2120.9545289456646</v>
      </c>
      <c r="J75" s="242">
        <v>0.7212793122972827</v>
      </c>
      <c r="K75" s="230">
        <v>13333.277289266136</v>
      </c>
      <c r="L75" s="231">
        <v>18485.595055817557</v>
      </c>
    </row>
    <row r="76" spans="6:12">
      <c r="F76" s="228"/>
      <c r="G76" s="241" t="s">
        <v>152</v>
      </c>
      <c r="H76" s="230">
        <v>11695.779534166792</v>
      </c>
      <c r="I76" s="230">
        <v>2743.8341233416427</v>
      </c>
      <c r="J76" s="242">
        <v>0.62256417236651007</v>
      </c>
      <c r="K76" s="230">
        <v>14439.613657508429</v>
      </c>
      <c r="L76" s="231">
        <v>23193.775514932262</v>
      </c>
    </row>
    <row r="77" spans="6:12">
      <c r="F77" s="228"/>
      <c r="G77" s="241" t="s">
        <v>153</v>
      </c>
      <c r="H77" s="230">
        <v>13260.500126403333</v>
      </c>
      <c r="I77" s="230">
        <v>3608.6112702550267</v>
      </c>
      <c r="J77" s="242">
        <v>0.60715690502484887</v>
      </c>
      <c r="K77" s="230">
        <v>16869.111396658358</v>
      </c>
      <c r="L77" s="231">
        <v>27783.77591862842</v>
      </c>
    </row>
    <row r="78" spans="6:12">
      <c r="F78" s="224">
        <v>2021</v>
      </c>
      <c r="G78" s="240"/>
      <c r="H78" s="226" t="s">
        <v>214</v>
      </c>
      <c r="I78" s="226" t="s">
        <v>214</v>
      </c>
      <c r="J78" s="243"/>
      <c r="K78" s="226" t="s">
        <v>214</v>
      </c>
      <c r="L78" s="227" t="s">
        <v>214</v>
      </c>
    </row>
    <row r="79" spans="6:12">
      <c r="F79" s="228"/>
      <c r="G79" s="241" t="s">
        <v>150</v>
      </c>
      <c r="H79" s="230">
        <v>13387.090284239186</v>
      </c>
      <c r="I79" s="230">
        <v>3421.9425400073424</v>
      </c>
      <c r="J79" s="242">
        <v>0.50226840320685129</v>
      </c>
      <c r="K79" s="230">
        <v>16809.032824246508</v>
      </c>
      <c r="L79" s="231">
        <v>33466.235815204112</v>
      </c>
    </row>
    <row r="80" spans="6:12">
      <c r="F80" s="228"/>
      <c r="G80" s="241" t="s">
        <v>151</v>
      </c>
      <c r="H80" s="230">
        <v>14493.301722669585</v>
      </c>
      <c r="I80" s="230">
        <v>4318.1529600816921</v>
      </c>
      <c r="J80" s="242">
        <v>0.55432135724524023</v>
      </c>
      <c r="K80" s="230">
        <v>18811.454682751239</v>
      </c>
      <c r="L80" s="231">
        <v>33936.009206350609</v>
      </c>
    </row>
    <row r="81" spans="6:12">
      <c r="F81" s="228"/>
      <c r="G81" s="241" t="s">
        <v>152</v>
      </c>
      <c r="H81" s="230">
        <v>11695.10274041728</v>
      </c>
      <c r="I81" s="230">
        <v>3456.4136652092279</v>
      </c>
      <c r="J81" s="242">
        <v>0.52511651027905337</v>
      </c>
      <c r="K81" s="230">
        <v>15151.516405626486</v>
      </c>
      <c r="L81" s="231">
        <v>28853.62792644776</v>
      </c>
    </row>
    <row r="82" spans="6:12">
      <c r="F82" s="228"/>
      <c r="G82" s="241" t="s">
        <v>153</v>
      </c>
      <c r="H82" s="230">
        <v>13219.686026093788</v>
      </c>
      <c r="I82" s="230">
        <v>4105.3900033472873</v>
      </c>
      <c r="J82" s="242">
        <v>0.52455307441437637</v>
      </c>
      <c r="K82" s="230">
        <v>17325.07602944105</v>
      </c>
      <c r="L82" s="231">
        <v>33028.261341873134</v>
      </c>
    </row>
    <row r="83" spans="6:12">
      <c r="F83" s="224">
        <v>2022</v>
      </c>
      <c r="G83" s="240"/>
      <c r="H83" s="226" t="s">
        <v>214</v>
      </c>
      <c r="I83" s="226" t="s">
        <v>214</v>
      </c>
      <c r="J83" s="243"/>
      <c r="K83" s="226" t="s">
        <v>214</v>
      </c>
      <c r="L83" s="227" t="s">
        <v>214</v>
      </c>
    </row>
    <row r="84" spans="6:12">
      <c r="F84" s="228"/>
      <c r="G84" s="241" t="s">
        <v>150</v>
      </c>
      <c r="H84" s="244">
        <v>14034.072785628367</v>
      </c>
      <c r="I84" s="244">
        <v>3990.4491439791973</v>
      </c>
      <c r="J84" s="245">
        <v>0.49566589836126385</v>
      </c>
      <c r="K84" s="244">
        <v>18024.521929607563</v>
      </c>
      <c r="L84" s="246">
        <v>36364.256627698182</v>
      </c>
    </row>
    <row r="85" spans="6:12">
      <c r="F85" s="228"/>
      <c r="G85" s="241" t="s">
        <v>151</v>
      </c>
      <c r="H85" s="230">
        <v>13749.461270333819</v>
      </c>
      <c r="I85" s="230">
        <v>3607.3959823545551</v>
      </c>
      <c r="J85" s="242">
        <v>0.53802093200273549</v>
      </c>
      <c r="K85" s="230">
        <v>17356.857252688384</v>
      </c>
      <c r="L85" s="231">
        <v>32260.561290950176</v>
      </c>
    </row>
    <row r="86" spans="6:12">
      <c r="F86" s="228"/>
      <c r="G86" s="241" t="s">
        <v>152</v>
      </c>
      <c r="H86" s="230">
        <v>13275.3556929229</v>
      </c>
      <c r="I86" s="230">
        <v>3438.4284062996485</v>
      </c>
      <c r="J86" s="242">
        <v>0.63799781539325906</v>
      </c>
      <c r="K86" s="230">
        <v>16713.784099222543</v>
      </c>
      <c r="L86" s="231">
        <v>26197.243463788727</v>
      </c>
    </row>
    <row r="87" spans="6:12">
      <c r="F87" s="228"/>
      <c r="G87" s="241" t="s">
        <v>153</v>
      </c>
      <c r="H87" s="230">
        <v>16447.356702049685</v>
      </c>
      <c r="I87" s="230">
        <v>4155.4063519800175</v>
      </c>
      <c r="J87" s="242">
        <v>0.69131883065374988</v>
      </c>
      <c r="K87" s="230">
        <v>20602.763054029696</v>
      </c>
      <c r="L87" s="231">
        <v>29802.114654603822</v>
      </c>
    </row>
    <row r="88" spans="6:12">
      <c r="F88" s="224">
        <v>2023</v>
      </c>
      <c r="G88" s="240"/>
      <c r="H88" s="226">
        <v>16447.356702049685</v>
      </c>
      <c r="I88" s="226">
        <v>4155.4063519800175</v>
      </c>
      <c r="J88" s="243">
        <v>0.69131883065374999</v>
      </c>
      <c r="K88" s="226">
        <v>20602.763054029696</v>
      </c>
      <c r="L88" s="227">
        <v>29802.114654603814</v>
      </c>
    </row>
    <row r="89" spans="6:12">
      <c r="F89" s="228"/>
      <c r="G89" s="241" t="s">
        <v>150</v>
      </c>
      <c r="H89" s="230">
        <v>17513.488173993341</v>
      </c>
      <c r="I89" s="230">
        <v>4674.4236771506694</v>
      </c>
      <c r="J89" s="242">
        <v>0.59227075549027564</v>
      </c>
      <c r="K89" s="253">
        <v>22187.911851144025</v>
      </c>
      <c r="L89" s="254">
        <v>37462.44710795673</v>
      </c>
    </row>
    <row r="90" spans="6:12" ht="15" thickBot="1">
      <c r="F90" s="232"/>
      <c r="G90" s="247" t="s">
        <v>151</v>
      </c>
      <c r="H90" s="234">
        <v>16372.413244192325</v>
      </c>
      <c r="I90" s="234">
        <v>5360.140591638441</v>
      </c>
      <c r="J90" s="248">
        <v>0.64223446809480222</v>
      </c>
      <c r="K90" s="234">
        <v>21732.553835830789</v>
      </c>
      <c r="L90" s="235">
        <v>33838.971458976222</v>
      </c>
    </row>
  </sheetData>
  <hyperlinks>
    <hyperlink ref="A1" location="Sommaire!A1" display="Retour au sommaire"/>
  </hyperlink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"/>
  <dimension ref="A1:AH175"/>
  <sheetViews>
    <sheetView topLeftCell="A137" zoomScale="90" zoomScaleNormal="90" workbookViewId="0">
      <selection activeCell="F24" sqref="F24:J175"/>
    </sheetView>
  </sheetViews>
  <sheetFormatPr baseColWidth="10" defaultRowHeight="14.4"/>
  <cols>
    <col min="1" max="34" width="11.5546875" style="1"/>
  </cols>
  <sheetData>
    <row r="1" spans="2:6">
      <c r="B1" s="91" t="s">
        <v>117</v>
      </c>
    </row>
    <row r="5" spans="2:6">
      <c r="F5" s="49" t="s">
        <v>87</v>
      </c>
    </row>
    <row r="23" spans="6:10" ht="15" thickBot="1"/>
    <row r="24" spans="6:10" ht="58.2" thickBot="1">
      <c r="F24" s="249" t="s">
        <v>210</v>
      </c>
      <c r="G24" s="250" t="s">
        <v>218</v>
      </c>
      <c r="H24" s="251" t="s">
        <v>219</v>
      </c>
      <c r="I24" s="255" t="s">
        <v>230</v>
      </c>
      <c r="J24" s="256" t="s">
        <v>220</v>
      </c>
    </row>
    <row r="25" spans="6:10">
      <c r="F25" s="224">
        <v>2011</v>
      </c>
      <c r="G25" s="240" t="s">
        <v>221</v>
      </c>
      <c r="H25" s="226">
        <v>2350.045560180497</v>
      </c>
      <c r="I25" s="226">
        <v>10407.210999286619</v>
      </c>
      <c r="J25" s="257">
        <v>0.22580935087619391</v>
      </c>
    </row>
    <row r="26" spans="6:10">
      <c r="F26" s="228"/>
      <c r="G26" s="241"/>
      <c r="H26" s="230">
        <v>2612.8848532304373</v>
      </c>
      <c r="I26" s="230">
        <v>11352.574907345394</v>
      </c>
      <c r="J26" s="258">
        <v>0.23015790466529643</v>
      </c>
    </row>
    <row r="27" spans="6:10">
      <c r="F27" s="228"/>
      <c r="G27" s="241" t="s">
        <v>222</v>
      </c>
      <c r="H27" s="230">
        <v>2975.7990629575634</v>
      </c>
      <c r="I27" s="230">
        <v>11870.213524402669</v>
      </c>
      <c r="J27" s="258">
        <v>0.25069465320400047</v>
      </c>
    </row>
    <row r="28" spans="6:10">
      <c r="F28" s="228"/>
      <c r="G28" s="241"/>
      <c r="H28" s="230">
        <v>2535.4436419323265</v>
      </c>
      <c r="I28" s="230">
        <v>9902.5298410727046</v>
      </c>
      <c r="J28" s="258">
        <v>0.25603999004537925</v>
      </c>
    </row>
    <row r="29" spans="6:10">
      <c r="F29" s="228"/>
      <c r="G29" s="241" t="s">
        <v>223</v>
      </c>
      <c r="H29" s="230">
        <v>2578.810550734866</v>
      </c>
      <c r="I29" s="230">
        <v>9838.1117104076293</v>
      </c>
      <c r="J29" s="258">
        <v>0.26212454449025729</v>
      </c>
    </row>
    <row r="30" spans="6:10">
      <c r="F30" s="228"/>
      <c r="G30" s="241"/>
      <c r="H30" s="230">
        <v>2640.0576861664781</v>
      </c>
      <c r="I30" s="230">
        <v>10115.717825793792</v>
      </c>
      <c r="J30" s="258">
        <v>0.26098569885319134</v>
      </c>
    </row>
    <row r="31" spans="6:10">
      <c r="F31" s="228"/>
      <c r="G31" s="241" t="s">
        <v>221</v>
      </c>
      <c r="H31" s="230">
        <v>2449.491441249811</v>
      </c>
      <c r="I31" s="230">
        <v>10739.262821481156</v>
      </c>
      <c r="J31" s="258">
        <v>0.22808748439885726</v>
      </c>
    </row>
    <row r="32" spans="6:10">
      <c r="F32" s="228"/>
      <c r="G32" s="241"/>
      <c r="H32" s="230">
        <v>2348.1517919579128</v>
      </c>
      <c r="I32" s="230">
        <v>8110.6610578392902</v>
      </c>
      <c r="J32" s="258">
        <v>0.28951423012410643</v>
      </c>
    </row>
    <row r="33" spans="6:10">
      <c r="F33" s="228"/>
      <c r="G33" s="241" t="s">
        <v>224</v>
      </c>
      <c r="H33" s="230">
        <v>2467.9056737560227</v>
      </c>
      <c r="I33" s="230">
        <v>7671.3897268507917</v>
      </c>
      <c r="J33" s="258">
        <v>0.32170255476892984</v>
      </c>
    </row>
    <row r="34" spans="6:10">
      <c r="F34" s="228"/>
      <c r="G34" s="241"/>
      <c r="H34" s="230">
        <v>2470.9210508976066</v>
      </c>
      <c r="I34" s="230">
        <v>8627.071654918871</v>
      </c>
      <c r="J34" s="258">
        <v>0.28641480559498644</v>
      </c>
    </row>
    <row r="35" spans="6:10">
      <c r="F35" s="228"/>
      <c r="G35" s="241" t="s">
        <v>225</v>
      </c>
      <c r="H35" s="230">
        <v>2823.0374171122312</v>
      </c>
      <c r="I35" s="230">
        <v>7692.8447948936873</v>
      </c>
      <c r="J35" s="258">
        <v>0.3669692412078937</v>
      </c>
    </row>
    <row r="36" spans="6:10">
      <c r="F36" s="228"/>
      <c r="G36" s="241"/>
      <c r="H36" s="230">
        <v>2979.3508723311461</v>
      </c>
      <c r="I36" s="230">
        <v>8934.0208792044014</v>
      </c>
      <c r="J36" s="258">
        <v>0.33348375973310523</v>
      </c>
    </row>
    <row r="37" spans="6:10">
      <c r="F37" s="224">
        <v>2012</v>
      </c>
      <c r="G37" s="240" t="s">
        <v>221</v>
      </c>
      <c r="H37" s="226">
        <v>2644.1589403111902</v>
      </c>
      <c r="I37" s="226">
        <v>11410.986570609997</v>
      </c>
      <c r="J37" s="258">
        <v>0.23172044975685582</v>
      </c>
    </row>
    <row r="38" spans="6:10">
      <c r="F38" s="228"/>
      <c r="G38" s="241"/>
      <c r="H38" s="230">
        <v>2663.8351517397314</v>
      </c>
      <c r="I38" s="230">
        <v>10135.99856334586</v>
      </c>
      <c r="J38" s="258">
        <v>0.26280934582733484</v>
      </c>
    </row>
    <row r="39" spans="6:10">
      <c r="F39" s="228"/>
      <c r="G39" s="241" t="s">
        <v>222</v>
      </c>
      <c r="H39" s="230">
        <v>3313.1650422556982</v>
      </c>
      <c r="I39" s="230">
        <v>8829.7513259487423</v>
      </c>
      <c r="J39" s="258">
        <v>0.37522744638560973</v>
      </c>
    </row>
    <row r="40" spans="6:10">
      <c r="F40" s="228"/>
      <c r="G40" s="241"/>
      <c r="H40" s="230">
        <v>2758.4391206494342</v>
      </c>
      <c r="I40" s="230">
        <v>8191.8959828198722</v>
      </c>
      <c r="J40" s="258">
        <v>0.33672780104074329</v>
      </c>
    </row>
    <row r="41" spans="6:10">
      <c r="F41" s="228"/>
      <c r="G41" s="241" t="s">
        <v>223</v>
      </c>
      <c r="H41" s="230">
        <v>2569.2807822591781</v>
      </c>
      <c r="I41" s="230">
        <v>7541.4990379202063</v>
      </c>
      <c r="J41" s="258">
        <v>0.34068568720095388</v>
      </c>
    </row>
    <row r="42" spans="6:10">
      <c r="F42" s="228"/>
      <c r="G42" s="241"/>
      <c r="H42" s="230">
        <v>2954.500520361355</v>
      </c>
      <c r="I42" s="230">
        <v>8820.6959929845452</v>
      </c>
      <c r="J42" s="258">
        <v>0.3349509520236485</v>
      </c>
    </row>
    <row r="43" spans="6:10">
      <c r="F43" s="228"/>
      <c r="G43" s="241" t="s">
        <v>221</v>
      </c>
      <c r="H43" s="230">
        <v>2626.8067556762358</v>
      </c>
      <c r="I43" s="230">
        <v>9659.4000913486161</v>
      </c>
      <c r="J43" s="258">
        <v>0.27194305348516618</v>
      </c>
    </row>
    <row r="44" spans="6:10">
      <c r="F44" s="228"/>
      <c r="G44" s="241"/>
      <c r="H44" s="230">
        <v>2288.2727371055826</v>
      </c>
      <c r="I44" s="230">
        <v>6591.4880950543993</v>
      </c>
      <c r="J44" s="258">
        <v>0.34715571113941268</v>
      </c>
    </row>
    <row r="45" spans="6:10">
      <c r="F45" s="228"/>
      <c r="G45" s="241" t="s">
        <v>224</v>
      </c>
      <c r="H45" s="230">
        <v>2611.8954307771255</v>
      </c>
      <c r="I45" s="230">
        <v>6276.4819150032627</v>
      </c>
      <c r="J45" s="258">
        <v>0.41614003930030724</v>
      </c>
    </row>
    <row r="46" spans="6:10">
      <c r="F46" s="228"/>
      <c r="G46" s="241"/>
      <c r="H46" s="230">
        <v>2750.6972779861362</v>
      </c>
      <c r="I46" s="230">
        <v>10112.302211330294</v>
      </c>
      <c r="J46" s="258">
        <v>0.27201493987235931</v>
      </c>
    </row>
    <row r="47" spans="6:10">
      <c r="F47" s="228"/>
      <c r="G47" s="241" t="s">
        <v>225</v>
      </c>
      <c r="H47" s="230">
        <v>2753.2446770492752</v>
      </c>
      <c r="I47" s="230">
        <v>8571.1964594153706</v>
      </c>
      <c r="J47" s="258">
        <v>0.32122057755715827</v>
      </c>
    </row>
    <row r="48" spans="6:10">
      <c r="F48" s="228"/>
      <c r="G48" s="241"/>
      <c r="H48" s="230">
        <v>2255.1658243274946</v>
      </c>
      <c r="I48" s="230">
        <v>8711.8758086147209</v>
      </c>
      <c r="J48" s="258">
        <v>0.25886110797142892</v>
      </c>
    </row>
    <row r="49" spans="6:10">
      <c r="F49" s="224">
        <v>2013</v>
      </c>
      <c r="G49" s="240" t="s">
        <v>221</v>
      </c>
      <c r="H49" s="226">
        <v>2845.2610638217375</v>
      </c>
      <c r="I49" s="226">
        <v>12766.301740978586</v>
      </c>
      <c r="J49" s="258">
        <v>0.22287277251866344</v>
      </c>
    </row>
    <row r="50" spans="6:10">
      <c r="F50" s="228"/>
      <c r="G50" s="241"/>
      <c r="H50" s="230">
        <v>2744.169416323427</v>
      </c>
      <c r="I50" s="230">
        <v>9900.7359864758</v>
      </c>
      <c r="J50" s="258">
        <v>0.27716822467258045</v>
      </c>
    </row>
    <row r="51" spans="6:10">
      <c r="F51" s="228"/>
      <c r="G51" s="241" t="s">
        <v>222</v>
      </c>
      <c r="H51" s="230">
        <v>3031.7283747884503</v>
      </c>
      <c r="I51" s="230">
        <v>8941.4975313816212</v>
      </c>
      <c r="J51" s="258">
        <v>0.33906270891963153</v>
      </c>
    </row>
    <row r="52" spans="6:10">
      <c r="F52" s="228"/>
      <c r="G52" s="241"/>
      <c r="H52" s="230">
        <v>3202.1515543760511</v>
      </c>
      <c r="I52" s="230">
        <v>10029.760976906673</v>
      </c>
      <c r="J52" s="258">
        <v>0.31926499163329436</v>
      </c>
    </row>
    <row r="53" spans="6:10">
      <c r="F53" s="228"/>
      <c r="G53" s="241" t="s">
        <v>223</v>
      </c>
      <c r="H53" s="230">
        <v>2610.0221403234386</v>
      </c>
      <c r="I53" s="230">
        <v>8429.5579594042429</v>
      </c>
      <c r="J53" s="258">
        <v>0.30962740310856129</v>
      </c>
    </row>
    <row r="54" spans="6:10">
      <c r="F54" s="228"/>
      <c r="G54" s="241"/>
      <c r="H54" s="230">
        <v>2919.251412676605</v>
      </c>
      <c r="I54" s="230">
        <v>8448.0276062155845</v>
      </c>
      <c r="J54" s="258">
        <v>0.34555419900957518</v>
      </c>
    </row>
    <row r="55" spans="6:10">
      <c r="F55" s="228"/>
      <c r="G55" s="241" t="s">
        <v>221</v>
      </c>
      <c r="H55" s="230">
        <v>2949.7138397255653</v>
      </c>
      <c r="I55" s="230">
        <v>10938.896048780713</v>
      </c>
      <c r="J55" s="258">
        <v>0.26965370422862284</v>
      </c>
    </row>
    <row r="56" spans="6:10">
      <c r="F56" s="228"/>
      <c r="G56" s="241"/>
      <c r="H56" s="230">
        <v>2220.8586614163232</v>
      </c>
      <c r="I56" s="230">
        <v>6961.6182092626923</v>
      </c>
      <c r="J56" s="258">
        <v>0.31901471678831628</v>
      </c>
    </row>
    <row r="57" spans="6:10">
      <c r="F57" s="228"/>
      <c r="G57" s="241" t="s">
        <v>224</v>
      </c>
      <c r="H57" s="230">
        <v>2746.1352485370176</v>
      </c>
      <c r="I57" s="230">
        <v>7328.7195840299073</v>
      </c>
      <c r="J57" s="258">
        <v>0.37470873555063433</v>
      </c>
    </row>
    <row r="58" spans="6:10">
      <c r="F58" s="228"/>
      <c r="G58" s="241"/>
      <c r="H58" s="230">
        <v>2808.7739432460744</v>
      </c>
      <c r="I58" s="230">
        <v>9966.2006687453977</v>
      </c>
      <c r="J58" s="258">
        <v>0.28182996074467553</v>
      </c>
    </row>
    <row r="59" spans="6:10">
      <c r="F59" s="228"/>
      <c r="G59" s="241" t="s">
        <v>225</v>
      </c>
      <c r="H59" s="230">
        <v>2459.4969404058543</v>
      </c>
      <c r="I59" s="230">
        <v>8288.2026104510096</v>
      </c>
      <c r="J59" s="258">
        <v>0.29674672012778158</v>
      </c>
    </row>
    <row r="60" spans="6:10">
      <c r="F60" s="228"/>
      <c r="G60" s="241"/>
      <c r="H60" s="230">
        <v>2775.5179786899944</v>
      </c>
      <c r="I60" s="230">
        <v>8732.9303746706591</v>
      </c>
      <c r="J60" s="258">
        <v>0.3178220665471258</v>
      </c>
    </row>
    <row r="61" spans="6:10">
      <c r="F61" s="224">
        <v>2014</v>
      </c>
      <c r="G61" s="240" t="s">
        <v>221</v>
      </c>
      <c r="H61" s="226">
        <v>2685.1792909138103</v>
      </c>
      <c r="I61" s="226">
        <v>11122.610828283141</v>
      </c>
      <c r="J61" s="258">
        <v>0.24141627648121966</v>
      </c>
    </row>
    <row r="62" spans="6:10">
      <c r="F62" s="228"/>
      <c r="G62" s="241"/>
      <c r="H62" s="230">
        <v>2729.7571764527679</v>
      </c>
      <c r="I62" s="230">
        <v>10244.354736827598</v>
      </c>
      <c r="J62" s="258">
        <v>0.2664645306199247</v>
      </c>
    </row>
    <row r="63" spans="6:10">
      <c r="F63" s="228"/>
      <c r="G63" s="241" t="s">
        <v>222</v>
      </c>
      <c r="H63" s="230">
        <v>3055.5872306052561</v>
      </c>
      <c r="I63" s="230">
        <v>10076.189181523323</v>
      </c>
      <c r="J63" s="258">
        <v>0.30324829908992545</v>
      </c>
    </row>
    <row r="64" spans="6:10">
      <c r="F64" s="228"/>
      <c r="G64" s="241"/>
      <c r="H64" s="230">
        <v>2774.7346741230604</v>
      </c>
      <c r="I64" s="230">
        <v>9927.5495635313891</v>
      </c>
      <c r="J64" s="258">
        <v>0.27949844585173167</v>
      </c>
    </row>
    <row r="65" spans="6:10">
      <c r="F65" s="228"/>
      <c r="G65" s="241" t="s">
        <v>223</v>
      </c>
      <c r="H65" s="230">
        <v>2548.4220579896314</v>
      </c>
      <c r="I65" s="230">
        <v>8517.6895570120705</v>
      </c>
      <c r="J65" s="258">
        <v>0.29919170462037775</v>
      </c>
    </row>
    <row r="66" spans="6:10">
      <c r="F66" s="228"/>
      <c r="G66" s="241"/>
      <c r="H66" s="230">
        <v>2789.3260341963237</v>
      </c>
      <c r="I66" s="230">
        <v>9284.7951196541271</v>
      </c>
      <c r="J66" s="258">
        <v>0.30041869510850666</v>
      </c>
    </row>
    <row r="67" spans="6:10">
      <c r="F67" s="228"/>
      <c r="G67" s="241" t="s">
        <v>221</v>
      </c>
      <c r="H67" s="230">
        <v>2697.0858040178787</v>
      </c>
      <c r="I67" s="230">
        <v>11520.254645069415</v>
      </c>
      <c r="J67" s="258">
        <v>0.23411685653773387</v>
      </c>
    </row>
    <row r="68" spans="6:10">
      <c r="F68" s="228"/>
      <c r="G68" s="241"/>
      <c r="H68" s="230">
        <v>2187.2458763597692</v>
      </c>
      <c r="I68" s="230">
        <v>7364.7231712326047</v>
      </c>
      <c r="J68" s="258">
        <v>0.29698955758491852</v>
      </c>
    </row>
    <row r="69" spans="6:10">
      <c r="F69" s="228"/>
      <c r="G69" s="241" t="s">
        <v>224</v>
      </c>
      <c r="H69" s="230">
        <v>2602.0843906329937</v>
      </c>
      <c r="I69" s="230">
        <v>8384.7416814941007</v>
      </c>
      <c r="J69" s="258">
        <v>0.31033566560267856</v>
      </c>
    </row>
    <row r="70" spans="6:10">
      <c r="F70" s="228"/>
      <c r="G70" s="241"/>
      <c r="H70" s="230">
        <v>2750.0780274566646</v>
      </c>
      <c r="I70" s="230">
        <v>10715.777620976416</v>
      </c>
      <c r="J70" s="258">
        <v>0.25663821373759332</v>
      </c>
    </row>
    <row r="71" spans="6:10">
      <c r="F71" s="228"/>
      <c r="G71" s="241" t="s">
        <v>225</v>
      </c>
      <c r="H71" s="230">
        <v>2317.0065377979818</v>
      </c>
      <c r="I71" s="230">
        <v>7822.0800486563812</v>
      </c>
      <c r="J71" s="258">
        <v>0.29621360602107105</v>
      </c>
    </row>
    <row r="72" spans="6:10">
      <c r="F72" s="228"/>
      <c r="G72" s="241"/>
      <c r="H72" s="230">
        <v>2450.1756145068334</v>
      </c>
      <c r="I72" s="230">
        <v>7972.6395198373957</v>
      </c>
      <c r="J72" s="258">
        <v>0.30732301497017961</v>
      </c>
    </row>
    <row r="73" spans="6:10">
      <c r="F73" s="224">
        <v>2015</v>
      </c>
      <c r="G73" s="240" t="s">
        <v>221</v>
      </c>
      <c r="H73" s="226">
        <v>2935.9395825305614</v>
      </c>
      <c r="I73" s="226">
        <v>11021.228743584734</v>
      </c>
      <c r="J73" s="258">
        <v>0.2663894971093419</v>
      </c>
    </row>
    <row r="74" spans="6:10">
      <c r="F74" s="228"/>
      <c r="G74" s="241"/>
      <c r="H74" s="230">
        <v>2766.1472498589214</v>
      </c>
      <c r="I74" s="230">
        <v>10433.20227315702</v>
      </c>
      <c r="J74" s="258">
        <v>0.26512926495978911</v>
      </c>
    </row>
    <row r="75" spans="6:10">
      <c r="F75" s="228"/>
      <c r="G75" s="241" t="s">
        <v>222</v>
      </c>
      <c r="H75" s="230">
        <v>3378.0065740208915</v>
      </c>
      <c r="I75" s="230">
        <v>11278.037303243578</v>
      </c>
      <c r="J75" s="258">
        <v>0.29952078390886083</v>
      </c>
    </row>
    <row r="76" spans="6:10">
      <c r="F76" s="228"/>
      <c r="G76" s="241"/>
      <c r="H76" s="230">
        <v>3003.5344537472702</v>
      </c>
      <c r="I76" s="230">
        <v>10455.662667733051</v>
      </c>
      <c r="J76" s="258">
        <v>0.2872639017913613</v>
      </c>
    </row>
    <row r="77" spans="6:10">
      <c r="F77" s="228"/>
      <c r="G77" s="241" t="s">
        <v>223</v>
      </c>
      <c r="H77" s="230">
        <v>2540.7228820372088</v>
      </c>
      <c r="I77" s="230">
        <v>8658.1172135593097</v>
      </c>
      <c r="J77" s="258">
        <v>0.2934498135527932</v>
      </c>
    </row>
    <row r="78" spans="6:10">
      <c r="F78" s="228"/>
      <c r="G78" s="241"/>
      <c r="H78" s="230">
        <v>3262.4392776883001</v>
      </c>
      <c r="I78" s="230">
        <v>10231.906793046735</v>
      </c>
      <c r="J78" s="258">
        <v>0.31884958919928252</v>
      </c>
    </row>
    <row r="79" spans="6:10">
      <c r="F79" s="228"/>
      <c r="G79" s="241" t="s">
        <v>221</v>
      </c>
      <c r="H79" s="230">
        <v>2851.8071580540864</v>
      </c>
      <c r="I79" s="230">
        <v>11380.716025984424</v>
      </c>
      <c r="J79" s="258">
        <v>0.25058240198093396</v>
      </c>
    </row>
    <row r="80" spans="6:10">
      <c r="F80" s="228"/>
      <c r="G80" s="241"/>
      <c r="H80" s="230">
        <v>2400.0983281120157</v>
      </c>
      <c r="I80" s="230">
        <v>7657.1054886742895</v>
      </c>
      <c r="J80" s="258">
        <v>0.31344720686714161</v>
      </c>
    </row>
    <row r="81" spans="6:10">
      <c r="F81" s="228"/>
      <c r="G81" s="241" t="s">
        <v>224</v>
      </c>
      <c r="H81" s="230">
        <v>2859.9610845345042</v>
      </c>
      <c r="I81" s="230">
        <v>8564.1674079713302</v>
      </c>
      <c r="J81" s="258">
        <v>0.33394502329234221</v>
      </c>
    </row>
    <row r="82" spans="6:10">
      <c r="F82" s="228"/>
      <c r="G82" s="241"/>
      <c r="H82" s="230">
        <v>2776.5947255480332</v>
      </c>
      <c r="I82" s="230">
        <v>9748.2776061366385</v>
      </c>
      <c r="J82" s="258">
        <v>0.28482926294591149</v>
      </c>
    </row>
    <row r="83" spans="6:10">
      <c r="F83" s="228"/>
      <c r="G83" s="241" t="s">
        <v>225</v>
      </c>
      <c r="H83" s="230">
        <v>2663.0848079139487</v>
      </c>
      <c r="I83" s="230">
        <v>9553.226529703401</v>
      </c>
      <c r="J83" s="258">
        <v>0.27876286609908635</v>
      </c>
    </row>
    <row r="84" spans="6:10">
      <c r="F84" s="228"/>
      <c r="G84" s="241"/>
      <c r="H84" s="230">
        <v>3094.4873336063647</v>
      </c>
      <c r="I84" s="230">
        <v>10440.025054173786</v>
      </c>
      <c r="J84" s="258">
        <v>0.29640612139807354</v>
      </c>
    </row>
    <row r="85" spans="6:10">
      <c r="F85" s="224">
        <v>2016</v>
      </c>
      <c r="G85" s="240" t="s">
        <v>221</v>
      </c>
      <c r="H85" s="226">
        <v>2552.3054946481111</v>
      </c>
      <c r="I85" s="226">
        <v>10487.239493386482</v>
      </c>
      <c r="J85" s="262">
        <v>0.2433724810287454</v>
      </c>
    </row>
    <row r="86" spans="6:10">
      <c r="F86" s="228"/>
      <c r="G86" s="241"/>
      <c r="H86" s="230">
        <v>2877.1851277660871</v>
      </c>
      <c r="I86" s="230">
        <v>10693.137092663153</v>
      </c>
      <c r="J86" s="262">
        <v>0.2690683849681681</v>
      </c>
    </row>
    <row r="87" spans="6:10">
      <c r="F87" s="228"/>
      <c r="G87" s="241" t="s">
        <v>222</v>
      </c>
      <c r="H87" s="230">
        <v>3317.1962430453518</v>
      </c>
      <c r="I87" s="230">
        <v>11517.103408338715</v>
      </c>
      <c r="J87" s="262">
        <v>0.28802348346057277</v>
      </c>
    </row>
    <row r="88" spans="6:10">
      <c r="F88" s="228"/>
      <c r="G88" s="241"/>
      <c r="H88" s="230">
        <v>3163.2023630671647</v>
      </c>
      <c r="I88" s="230">
        <v>10843.532115123349</v>
      </c>
      <c r="J88" s="262">
        <v>0.29171328396357887</v>
      </c>
    </row>
    <row r="89" spans="6:10">
      <c r="F89" s="228"/>
      <c r="G89" s="241" t="s">
        <v>223</v>
      </c>
      <c r="H89" s="230">
        <v>2905.6431507904763</v>
      </c>
      <c r="I89" s="230">
        <v>9418.6352347791999</v>
      </c>
      <c r="J89" s="262">
        <v>0.30849938216750494</v>
      </c>
    </row>
    <row r="90" spans="6:10">
      <c r="F90" s="228"/>
      <c r="G90" s="241"/>
      <c r="H90" s="230">
        <v>2920.4040773263614</v>
      </c>
      <c r="I90" s="230">
        <v>10664.03937824827</v>
      </c>
      <c r="J90" s="262">
        <v>0.27385533508842708</v>
      </c>
    </row>
    <row r="91" spans="6:10">
      <c r="F91" s="228"/>
      <c r="G91" s="241" t="s">
        <v>221</v>
      </c>
      <c r="H91" s="230">
        <v>2676.4800973623128</v>
      </c>
      <c r="I91" s="230">
        <v>10390.419861229066</v>
      </c>
      <c r="J91" s="262">
        <v>0.25759114002210459</v>
      </c>
    </row>
    <row r="92" spans="6:10">
      <c r="F92" s="228"/>
      <c r="G92" s="241"/>
      <c r="H92" s="230">
        <v>2661.0087297657619</v>
      </c>
      <c r="I92" s="230">
        <v>7709.0901863616173</v>
      </c>
      <c r="J92" s="262">
        <v>0.34517805155184622</v>
      </c>
    </row>
    <row r="93" spans="6:10">
      <c r="F93" s="228"/>
      <c r="G93" s="241" t="s">
        <v>224</v>
      </c>
      <c r="H93" s="230">
        <v>2902.5165871211084</v>
      </c>
      <c r="I93" s="230">
        <v>7923.8666535768562</v>
      </c>
      <c r="J93" s="262">
        <v>0.36630053407207502</v>
      </c>
    </row>
    <row r="94" spans="6:10">
      <c r="F94" s="228"/>
      <c r="G94" s="241"/>
      <c r="H94" s="230">
        <v>2993.2330401834015</v>
      </c>
      <c r="I94" s="230">
        <v>8935.551936314896</v>
      </c>
      <c r="J94" s="262">
        <v>0.33498020732425382</v>
      </c>
    </row>
    <row r="95" spans="6:10">
      <c r="F95" s="228"/>
      <c r="G95" s="241" t="s">
        <v>225</v>
      </c>
      <c r="H95" s="230">
        <v>3057.8506855105184</v>
      </c>
      <c r="I95" s="230">
        <v>8859.7995536950748</v>
      </c>
      <c r="J95" s="262">
        <v>0.34513768251508681</v>
      </c>
    </row>
    <row r="96" spans="6:10">
      <c r="F96" s="228"/>
      <c r="G96" s="241"/>
      <c r="H96" s="230">
        <v>3209.496834136537</v>
      </c>
      <c r="I96" s="230">
        <v>9622.62511179172</v>
      </c>
      <c r="J96" s="262">
        <v>0.3335365138774416</v>
      </c>
    </row>
    <row r="97" spans="6:10">
      <c r="F97" s="224">
        <v>2017</v>
      </c>
      <c r="G97" s="240" t="s">
        <v>221</v>
      </c>
      <c r="H97" s="226">
        <v>3341.602943301948</v>
      </c>
      <c r="I97" s="226">
        <v>9803.3379071497529</v>
      </c>
      <c r="J97" s="263">
        <v>0.34086379302144182</v>
      </c>
    </row>
    <row r="98" spans="6:10">
      <c r="F98" s="228"/>
      <c r="G98" s="241"/>
      <c r="H98" s="230">
        <v>3393.3539256746935</v>
      </c>
      <c r="I98" s="230">
        <v>10206.339908516191</v>
      </c>
      <c r="J98" s="264">
        <v>0.33247510430681149</v>
      </c>
    </row>
    <row r="99" spans="6:10">
      <c r="F99" s="228"/>
      <c r="G99" s="241" t="s">
        <v>222</v>
      </c>
      <c r="H99" s="230">
        <v>3815.5040610271471</v>
      </c>
      <c r="I99" s="230">
        <v>11541.01534603146</v>
      </c>
      <c r="J99" s="264">
        <v>0.33060384607660726</v>
      </c>
    </row>
    <row r="100" spans="6:10">
      <c r="F100" s="228"/>
      <c r="G100" s="241"/>
      <c r="H100" s="230">
        <v>2636.0734440330953</v>
      </c>
      <c r="I100" s="230">
        <v>9281.1811544844004</v>
      </c>
      <c r="J100" s="264">
        <v>0.28402348797592647</v>
      </c>
    </row>
    <row r="101" spans="6:10">
      <c r="F101" s="228"/>
      <c r="G101" s="241" t="s">
        <v>223</v>
      </c>
      <c r="H101" s="230">
        <v>3181.0496530474911</v>
      </c>
      <c r="I101" s="230">
        <v>10049.332277901862</v>
      </c>
      <c r="J101" s="264">
        <v>0.31654338468263316</v>
      </c>
    </row>
    <row r="102" spans="6:10">
      <c r="F102" s="228"/>
      <c r="G102" s="241"/>
      <c r="H102" s="230">
        <v>3299.0962590800382</v>
      </c>
      <c r="I102" s="230">
        <v>11148.11425071986</v>
      </c>
      <c r="J102" s="264">
        <v>0.29593312239933384</v>
      </c>
    </row>
    <row r="103" spans="6:10">
      <c r="F103" s="228"/>
      <c r="G103" s="241" t="s">
        <v>221</v>
      </c>
      <c r="H103" s="230">
        <v>2734.3374120866984</v>
      </c>
      <c r="I103" s="230">
        <v>10400.458380433383</v>
      </c>
      <c r="J103" s="264">
        <v>0.26290547128488767</v>
      </c>
    </row>
    <row r="104" spans="6:10">
      <c r="F104" s="228"/>
      <c r="G104" s="241"/>
      <c r="H104" s="230">
        <v>2731.0708917646652</v>
      </c>
      <c r="I104" s="230">
        <v>8284.9542361514305</v>
      </c>
      <c r="J104" s="264">
        <v>0.32964224230082367</v>
      </c>
    </row>
    <row r="105" spans="6:10">
      <c r="F105" s="228"/>
      <c r="G105" s="241" t="s">
        <v>224</v>
      </c>
      <c r="H105" s="230">
        <v>2831.8869845491217</v>
      </c>
      <c r="I105" s="230">
        <v>8799.9475142433021</v>
      </c>
      <c r="J105" s="264">
        <v>0.3218072585052949</v>
      </c>
    </row>
    <row r="106" spans="6:10">
      <c r="F106" s="228"/>
      <c r="G106" s="241"/>
      <c r="H106" s="230">
        <v>2976.6049569424786</v>
      </c>
      <c r="I106" s="230">
        <v>10206.49162077732</v>
      </c>
      <c r="J106" s="264">
        <v>0.29163840696082227</v>
      </c>
    </row>
    <row r="107" spans="6:10">
      <c r="F107" s="228"/>
      <c r="G107" s="241" t="s">
        <v>225</v>
      </c>
      <c r="H107" s="230">
        <v>4297.673870335525</v>
      </c>
      <c r="I107" s="230">
        <v>9432.7475923790371</v>
      </c>
      <c r="J107" s="264">
        <v>0.45561209268524561</v>
      </c>
    </row>
    <row r="108" spans="6:10">
      <c r="F108" s="228"/>
      <c r="G108" s="241"/>
      <c r="H108" s="230">
        <v>3047.233013109209</v>
      </c>
      <c r="I108" s="230">
        <v>8773.9731497456469</v>
      </c>
      <c r="J108" s="264">
        <v>0.34730366290185727</v>
      </c>
    </row>
    <row r="109" spans="6:10">
      <c r="F109" s="224">
        <v>2018</v>
      </c>
      <c r="G109" s="240" t="s">
        <v>221</v>
      </c>
      <c r="H109" s="226">
        <v>3074.3591517271543</v>
      </c>
      <c r="I109" s="226">
        <v>11680.46386074665</v>
      </c>
      <c r="J109" s="263">
        <v>0.2632052278384972</v>
      </c>
    </row>
    <row r="110" spans="6:10">
      <c r="F110" s="228"/>
      <c r="G110" s="241"/>
      <c r="H110" s="230">
        <v>3416.8317017389877</v>
      </c>
      <c r="I110" s="230">
        <v>10760.295341917355</v>
      </c>
      <c r="J110" s="264">
        <v>0.31754069876023955</v>
      </c>
    </row>
    <row r="111" spans="6:10">
      <c r="F111" s="228"/>
      <c r="G111" s="241" t="s">
        <v>222</v>
      </c>
      <c r="H111" s="230">
        <v>3671.1955402133276</v>
      </c>
      <c r="I111" s="230">
        <v>11283.698622815933</v>
      </c>
      <c r="J111" s="264">
        <v>0.32535391655977719</v>
      </c>
    </row>
    <row r="112" spans="6:10">
      <c r="F112" s="228"/>
      <c r="G112" s="241"/>
      <c r="H112" s="230">
        <v>3239.3019369226122</v>
      </c>
      <c r="I112" s="230">
        <v>10316.233235494972</v>
      </c>
      <c r="J112" s="264">
        <v>0.31400045568736995</v>
      </c>
    </row>
    <row r="113" spans="6:10">
      <c r="F113" s="228"/>
      <c r="G113" s="241" t="s">
        <v>223</v>
      </c>
      <c r="H113" s="230">
        <v>3115.2746351869037</v>
      </c>
      <c r="I113" s="230">
        <v>9871.421643115591</v>
      </c>
      <c r="J113" s="264">
        <v>0.31558520624630815</v>
      </c>
    </row>
    <row r="114" spans="6:10">
      <c r="F114" s="228"/>
      <c r="G114" s="241"/>
      <c r="H114" s="230">
        <v>3500.8721956387649</v>
      </c>
      <c r="I114" s="230">
        <v>11064.183746639561</v>
      </c>
      <c r="J114" s="264">
        <v>0.31641486401579855</v>
      </c>
    </row>
    <row r="115" spans="6:10">
      <c r="F115" s="228"/>
      <c r="G115" s="241" t="s">
        <v>221</v>
      </c>
      <c r="H115" s="230">
        <v>3138.5824167658811</v>
      </c>
      <c r="I115" s="230">
        <v>11474.207236284343</v>
      </c>
      <c r="J115" s="264">
        <v>0.27353370495530971</v>
      </c>
    </row>
    <row r="116" spans="6:10">
      <c r="F116" s="228"/>
      <c r="G116" s="241"/>
      <c r="H116" s="230">
        <v>3018.6386080087332</v>
      </c>
      <c r="I116" s="230">
        <v>8866.8644779831957</v>
      </c>
      <c r="J116" s="264">
        <v>0.34044036823886753</v>
      </c>
    </row>
    <row r="117" spans="6:10">
      <c r="F117" s="228"/>
      <c r="G117" s="241" t="s">
        <v>224</v>
      </c>
      <c r="H117" s="230">
        <v>2789.9282449462385</v>
      </c>
      <c r="I117" s="230">
        <v>8313.5595311915531</v>
      </c>
      <c r="J117" s="264">
        <v>0.33558769074531036</v>
      </c>
    </row>
    <row r="118" spans="6:10">
      <c r="F118" s="228"/>
      <c r="G118" s="241"/>
      <c r="H118" s="230">
        <v>3333.9871602567787</v>
      </c>
      <c r="I118" s="230">
        <v>11079.059691927088</v>
      </c>
      <c r="J118" s="264">
        <v>0.30092690652133003</v>
      </c>
    </row>
    <row r="119" spans="6:10">
      <c r="F119" s="228"/>
      <c r="G119" s="241" t="s">
        <v>225</v>
      </c>
      <c r="H119" s="230">
        <v>3317.0544728463137</v>
      </c>
      <c r="I119" s="230">
        <v>10405.352293377917</v>
      </c>
      <c r="J119" s="264">
        <v>0.3187834855872515</v>
      </c>
    </row>
    <row r="120" spans="6:10">
      <c r="F120" s="228"/>
      <c r="G120" s="241"/>
      <c r="H120" s="230">
        <v>2997.142407516515</v>
      </c>
      <c r="I120" s="230">
        <v>8360.8091600919652</v>
      </c>
      <c r="J120" s="264">
        <v>0.35847516073235519</v>
      </c>
    </row>
    <row r="121" spans="6:10">
      <c r="F121" s="224">
        <v>2019</v>
      </c>
      <c r="G121" s="240" t="s">
        <v>221</v>
      </c>
      <c r="H121" s="226">
        <v>3193.2071464371302</v>
      </c>
      <c r="I121" s="226">
        <v>10888.829891599084</v>
      </c>
      <c r="J121" s="263">
        <v>0.29325530642192726</v>
      </c>
    </row>
    <row r="122" spans="6:10">
      <c r="F122" s="228"/>
      <c r="G122" s="241"/>
      <c r="H122" s="230">
        <v>3517.0812878396937</v>
      </c>
      <c r="I122" s="230">
        <v>11409.29308965623</v>
      </c>
      <c r="J122" s="264">
        <v>0.30826461027881841</v>
      </c>
    </row>
    <row r="123" spans="6:10">
      <c r="F123" s="228"/>
      <c r="G123" s="241" t="s">
        <v>222</v>
      </c>
      <c r="H123" s="230">
        <v>3570.3458488653664</v>
      </c>
      <c r="I123" s="230">
        <v>11364.921210206878</v>
      </c>
      <c r="J123" s="264">
        <v>0.31415491430409792</v>
      </c>
    </row>
    <row r="124" spans="6:10">
      <c r="F124" s="228"/>
      <c r="G124" s="241"/>
      <c r="H124" s="230">
        <v>3194.0469465516235</v>
      </c>
      <c r="I124" s="230">
        <v>11260.296968758657</v>
      </c>
      <c r="J124" s="264">
        <v>0.28365565805354931</v>
      </c>
    </row>
    <row r="125" spans="6:10">
      <c r="F125" s="228"/>
      <c r="G125" s="241" t="s">
        <v>223</v>
      </c>
      <c r="H125" s="230">
        <v>3336.6245258664226</v>
      </c>
      <c r="I125" s="230">
        <v>10980.271321184451</v>
      </c>
      <c r="J125" s="264">
        <v>0.30387450621816675</v>
      </c>
    </row>
    <row r="126" spans="6:10">
      <c r="F126" s="228"/>
      <c r="G126" s="241"/>
      <c r="H126" s="230">
        <v>3442.9673837699925</v>
      </c>
      <c r="I126" s="230">
        <v>10604.746481886392</v>
      </c>
      <c r="J126" s="264">
        <v>0.32466286578852294</v>
      </c>
    </row>
    <row r="127" spans="6:10">
      <c r="F127" s="228"/>
      <c r="G127" s="241" t="s">
        <v>221</v>
      </c>
      <c r="H127" s="230">
        <v>3502.3590309118335</v>
      </c>
      <c r="I127" s="230">
        <v>12620.436821405272</v>
      </c>
      <c r="J127" s="264">
        <v>0.27751488165382293</v>
      </c>
    </row>
    <row r="128" spans="6:10">
      <c r="F128" s="228"/>
      <c r="G128" s="241"/>
      <c r="H128" s="230">
        <v>2719.377451915695</v>
      </c>
      <c r="I128" s="230">
        <v>8313.0287136382103</v>
      </c>
      <c r="J128" s="264">
        <v>0.32712234560844611</v>
      </c>
    </row>
    <row r="129" spans="6:10">
      <c r="F129" s="228"/>
      <c r="G129" s="241" t="s">
        <v>224</v>
      </c>
      <c r="H129" s="230">
        <v>2967.44124922729</v>
      </c>
      <c r="I129" s="230">
        <v>8660.984911840409</v>
      </c>
      <c r="J129" s="264">
        <v>0.34262168557417866</v>
      </c>
    </row>
    <row r="130" spans="6:10">
      <c r="F130" s="228"/>
      <c r="G130" s="241"/>
      <c r="H130" s="230">
        <v>3239.9900423923582</v>
      </c>
      <c r="I130" s="230">
        <v>10400.828391235334</v>
      </c>
      <c r="J130" s="264">
        <v>0.31151269115474134</v>
      </c>
    </row>
    <row r="131" spans="6:10">
      <c r="F131" s="228"/>
      <c r="G131" s="241" t="s">
        <v>225</v>
      </c>
      <c r="H131" s="230">
        <v>3275.9615085175969</v>
      </c>
      <c r="I131" s="230">
        <v>9272.0096996164375</v>
      </c>
      <c r="J131" s="264">
        <v>0.35331730818326434</v>
      </c>
    </row>
    <row r="132" spans="6:10">
      <c r="F132" s="228"/>
      <c r="G132" s="241"/>
      <c r="H132" s="230">
        <v>3122.0342158264175</v>
      </c>
      <c r="I132" s="230">
        <v>7997.3961030909313</v>
      </c>
      <c r="J132" s="264">
        <v>0.39038134107422484</v>
      </c>
    </row>
    <row r="133" spans="6:10">
      <c r="F133" s="224">
        <v>2020</v>
      </c>
      <c r="G133" s="240" t="s">
        <v>221</v>
      </c>
      <c r="H133" s="226">
        <v>3465.6691666159909</v>
      </c>
      <c r="I133" s="226">
        <v>10438.950722641895</v>
      </c>
      <c r="J133" s="263">
        <v>0.33199401536583723</v>
      </c>
    </row>
    <row r="134" spans="6:10">
      <c r="F134" s="228"/>
      <c r="G134" s="241"/>
      <c r="H134" s="230">
        <v>3296.2796609831094</v>
      </c>
      <c r="I134" s="230">
        <v>10529.526861005364</v>
      </c>
      <c r="J134" s="264">
        <v>0.3130510710021</v>
      </c>
    </row>
    <row r="135" spans="6:10">
      <c r="F135" s="228"/>
      <c r="G135" s="241" t="s">
        <v>222</v>
      </c>
      <c r="H135" s="230">
        <v>3601.3395699232797</v>
      </c>
      <c r="I135" s="230">
        <v>8130.2892164669047</v>
      </c>
      <c r="J135" s="264">
        <v>0.44295343917522734</v>
      </c>
    </row>
    <row r="136" spans="6:10">
      <c r="F136" s="228"/>
      <c r="G136" s="241"/>
      <c r="H136" s="230">
        <v>3242.7733962650627</v>
      </c>
      <c r="I136" s="230">
        <v>5303.6206449614683</v>
      </c>
      <c r="J136" s="264">
        <v>0.61142634689488096</v>
      </c>
    </row>
    <row r="137" spans="6:10">
      <c r="F137" s="228"/>
      <c r="G137" s="241" t="s">
        <v>223</v>
      </c>
      <c r="H137" s="230">
        <v>3257.4911946771267</v>
      </c>
      <c r="I137" s="230">
        <v>4761.3368520232962</v>
      </c>
      <c r="J137" s="264">
        <v>0.68415474391249576</v>
      </c>
    </row>
    <row r="138" spans="6:10">
      <c r="F138" s="228"/>
      <c r="G138" s="241"/>
      <c r="H138" s="230">
        <v>3925.0705796856978</v>
      </c>
      <c r="I138" s="230">
        <v>8420.6375588327573</v>
      </c>
      <c r="J138" s="264">
        <v>0.46612510659225892</v>
      </c>
    </row>
    <row r="139" spans="6:10">
      <c r="F139" s="228"/>
      <c r="G139" s="241" t="s">
        <v>221</v>
      </c>
      <c r="H139" s="230">
        <v>3290.4830065776314</v>
      </c>
      <c r="I139" s="230">
        <v>9459.6131076567253</v>
      </c>
      <c r="J139" s="264">
        <v>0.34784541070863401</v>
      </c>
    </row>
    <row r="140" spans="6:10">
      <c r="F140" s="228"/>
      <c r="G140" s="241"/>
      <c r="H140" s="230">
        <v>2898.3721895957328</v>
      </c>
      <c r="I140" s="230">
        <v>5932.7678286040746</v>
      </c>
      <c r="J140" s="264">
        <v>0.48853625716172566</v>
      </c>
    </row>
    <row r="141" spans="6:10">
      <c r="F141" s="228"/>
      <c r="G141" s="241" t="s">
        <v>224</v>
      </c>
      <c r="H141" s="230">
        <v>3501.8132321102476</v>
      </c>
      <c r="I141" s="230">
        <v>7801.3945786714867</v>
      </c>
      <c r="J141" s="264">
        <v>0.44887015991781531</v>
      </c>
    </row>
    <row r="142" spans="6:10">
      <c r="F142" s="228"/>
      <c r="G142" s="241"/>
      <c r="H142" s="230">
        <v>3534.723332086468</v>
      </c>
      <c r="I142" s="230">
        <v>9426.9806887010254</v>
      </c>
      <c r="J142" s="264">
        <v>0.37495815986163106</v>
      </c>
    </row>
    <row r="143" spans="6:10">
      <c r="F143" s="228"/>
      <c r="G143" s="241" t="s">
        <v>225</v>
      </c>
      <c r="H143" s="230">
        <v>3517.624964850324</v>
      </c>
      <c r="I143" s="230">
        <v>8521.2290478465638</v>
      </c>
      <c r="J143" s="264">
        <v>0.41280723063526592</v>
      </c>
    </row>
    <row r="144" spans="6:10">
      <c r="F144" s="228"/>
      <c r="G144" s="241"/>
      <c r="H144" s="230">
        <v>4380.3667829988472</v>
      </c>
      <c r="I144" s="230">
        <v>10145.798176314953</v>
      </c>
      <c r="J144" s="264">
        <v>0.43174195926986564</v>
      </c>
    </row>
    <row r="145" spans="6:10">
      <c r="F145" s="224">
        <v>2021</v>
      </c>
      <c r="G145" s="240" t="s">
        <v>221</v>
      </c>
      <c r="H145" s="226">
        <v>3536.8781078073389</v>
      </c>
      <c r="I145" s="226">
        <v>10619.931855143288</v>
      </c>
      <c r="J145" s="263">
        <v>0.33304150686187411</v>
      </c>
    </row>
    <row r="146" spans="6:10">
      <c r="F146" s="228"/>
      <c r="G146" s="241"/>
      <c r="H146" s="230">
        <v>4038.8208662342759</v>
      </c>
      <c r="I146" s="230">
        <v>11073.726673391866</v>
      </c>
      <c r="J146" s="264">
        <v>0.36472101807775531</v>
      </c>
    </row>
    <row r="147" spans="6:10">
      <c r="F147" s="228"/>
      <c r="G147" s="241" t="s">
        <v>222</v>
      </c>
      <c r="H147" s="230">
        <v>4452.4797809067522</v>
      </c>
      <c r="I147" s="230">
        <v>11772.577286668962</v>
      </c>
      <c r="J147" s="264">
        <v>0.37820773416783204</v>
      </c>
    </row>
    <row r="148" spans="6:10">
      <c r="F148" s="228"/>
      <c r="G148" s="241"/>
      <c r="H148" s="230">
        <v>3782.6232723914641</v>
      </c>
      <c r="I148" s="230">
        <v>11520.950314848424</v>
      </c>
      <c r="J148" s="264">
        <v>0.3283256301796863</v>
      </c>
    </row>
    <row r="149" spans="6:10">
      <c r="F149" s="228"/>
      <c r="G149" s="241" t="s">
        <v>223</v>
      </c>
      <c r="H149" s="230">
        <v>3205.0423074435257</v>
      </c>
      <c r="I149" s="230">
        <v>10127.053615371678</v>
      </c>
      <c r="J149" s="264">
        <v>0.31648319730218943</v>
      </c>
    </row>
    <row r="150" spans="6:10">
      <c r="F150" s="228"/>
      <c r="G150" s="241"/>
      <c r="H150" s="230">
        <v>3609.56810172723</v>
      </c>
      <c r="I150" s="230">
        <v>12288.005276130512</v>
      </c>
      <c r="J150" s="264">
        <v>0.29374727798488393</v>
      </c>
    </row>
    <row r="151" spans="6:10">
      <c r="F151" s="228"/>
      <c r="G151" s="241" t="s">
        <v>221</v>
      </c>
      <c r="H151" s="230">
        <v>3227.8575927933148</v>
      </c>
      <c r="I151" s="230">
        <v>11377.027997974094</v>
      </c>
      <c r="J151" s="264">
        <v>0.28371711780687359</v>
      </c>
    </row>
    <row r="152" spans="6:10">
      <c r="F152" s="228"/>
      <c r="G152" s="241"/>
      <c r="H152" s="230">
        <v>3101.8295075586316</v>
      </c>
      <c r="I152" s="230">
        <v>8112.8192742050387</v>
      </c>
      <c r="J152" s="264">
        <v>0.38233681815407805</v>
      </c>
    </row>
    <row r="153" spans="6:10">
      <c r="F153" s="228"/>
      <c r="G153" s="241" t="s">
        <v>224</v>
      </c>
      <c r="H153" s="230">
        <v>3485.691044585084</v>
      </c>
      <c r="I153" s="230">
        <v>9363.7806542686503</v>
      </c>
      <c r="J153" s="264">
        <v>0.372252530605367</v>
      </c>
    </row>
    <row r="154" spans="6:10">
      <c r="F154" s="228"/>
      <c r="G154" s="241"/>
      <c r="H154" s="230">
        <v>3325.877679746066</v>
      </c>
      <c r="I154" s="230">
        <v>10947.214632624311</v>
      </c>
      <c r="J154" s="264">
        <v>0.30381040213046168</v>
      </c>
    </row>
    <row r="155" spans="6:10">
      <c r="F155" s="228"/>
      <c r="G155" s="241" t="s">
        <v>225</v>
      </c>
      <c r="H155" s="230">
        <v>3394.3703804460815</v>
      </c>
      <c r="I155" s="230">
        <v>10487.834261078347</v>
      </c>
      <c r="J155" s="264">
        <v>0.32364836208777731</v>
      </c>
    </row>
    <row r="156" spans="6:10">
      <c r="F156" s="228"/>
      <c r="G156" s="241"/>
      <c r="H156" s="230">
        <v>3774.9585537041403</v>
      </c>
      <c r="I156" s="230">
        <v>11593.212448170498</v>
      </c>
      <c r="J156" s="264">
        <v>0.32561799161196769</v>
      </c>
    </row>
    <row r="157" spans="6:10">
      <c r="F157" s="224">
        <v>2022</v>
      </c>
      <c r="G157" s="240" t="s">
        <v>221</v>
      </c>
      <c r="H157" s="226">
        <v>3709.4300435210598</v>
      </c>
      <c r="I157" s="226">
        <v>11722.313736962253</v>
      </c>
      <c r="J157" s="263">
        <v>0.31644179867193439</v>
      </c>
    </row>
    <row r="158" spans="6:10">
      <c r="F158" s="228"/>
      <c r="G158" s="241"/>
      <c r="H158" s="244">
        <v>3691.1568675605176</v>
      </c>
      <c r="I158" s="230">
        <v>12135.272334540525</v>
      </c>
      <c r="J158" s="265">
        <v>0.30416761699318512</v>
      </c>
    </row>
    <row r="159" spans="6:10">
      <c r="F159" s="228"/>
      <c r="G159" s="241" t="s">
        <v>222</v>
      </c>
      <c r="H159" s="244">
        <v>4592.6596599634431</v>
      </c>
      <c r="I159" s="230">
        <v>12506.670556195437</v>
      </c>
      <c r="J159" s="265">
        <v>0.36721680956794489</v>
      </c>
    </row>
    <row r="160" spans="6:10">
      <c r="F160" s="228"/>
      <c r="G160" s="241"/>
      <c r="H160" s="230">
        <v>3623.7807934232496</v>
      </c>
      <c r="I160" s="230">
        <v>10700.668344297144</v>
      </c>
      <c r="J160" s="264">
        <v>0.33864994940755466</v>
      </c>
    </row>
    <row r="161" spans="6:10">
      <c r="F161" s="228"/>
      <c r="G161" s="241" t="s">
        <v>223</v>
      </c>
      <c r="H161" s="230">
        <v>3670.9525290021825</v>
      </c>
      <c r="I161" s="230">
        <v>10536.279823972363</v>
      </c>
      <c r="J161" s="264">
        <v>0.34841069052190077</v>
      </c>
    </row>
    <row r="162" spans="6:10">
      <c r="F162" s="228"/>
      <c r="G162" s="241"/>
      <c r="H162" s="230">
        <v>3613.7526835594476</v>
      </c>
      <c r="I162" s="230">
        <v>11023.61312268065</v>
      </c>
      <c r="J162" s="264">
        <v>0.32781925883486368</v>
      </c>
    </row>
    <row r="163" spans="6:10">
      <c r="F163" s="228"/>
      <c r="G163" s="241" t="s">
        <v>221</v>
      </c>
      <c r="H163" s="230">
        <v>3209.7252779935166</v>
      </c>
      <c r="I163" s="230">
        <v>9563.97755867655</v>
      </c>
      <c r="J163" s="264">
        <v>0.3356056889825737</v>
      </c>
    </row>
    <row r="164" spans="6:10">
      <c r="F164" s="228"/>
      <c r="G164" s="241"/>
      <c r="H164" s="230">
        <v>3255.5307745327254</v>
      </c>
      <c r="I164" s="230">
        <v>7692.1550398432582</v>
      </c>
      <c r="J164" s="264">
        <v>0.42322739956097699</v>
      </c>
    </row>
    <row r="165" spans="6:10">
      <c r="F165" s="228"/>
      <c r="G165" s="241" t="s">
        <v>224</v>
      </c>
      <c r="H165" s="230">
        <v>3817.0358592813868</v>
      </c>
      <c r="I165" s="230">
        <v>8941.1108652689345</v>
      </c>
      <c r="J165" s="264">
        <v>0.42690845878092981</v>
      </c>
    </row>
    <row r="166" spans="6:10">
      <c r="F166" s="228"/>
      <c r="G166" s="241"/>
      <c r="H166" s="230">
        <v>3344.7065001753654</v>
      </c>
      <c r="I166" s="230">
        <v>9531.501981275449</v>
      </c>
      <c r="J166" s="264">
        <v>0.350910749087186</v>
      </c>
    </row>
    <row r="167" spans="6:10">
      <c r="F167" s="228"/>
      <c r="G167" s="241" t="s">
        <v>225</v>
      </c>
      <c r="H167" s="230">
        <v>3355.2223622738911</v>
      </c>
      <c r="I167" s="230">
        <v>10246.984965623356</v>
      </c>
      <c r="J167" s="264">
        <v>0.3274350819807007</v>
      </c>
    </row>
    <row r="168" spans="6:10">
      <c r="F168" s="228"/>
      <c r="G168" s="241"/>
      <c r="H168" s="230">
        <v>3633.0334435770314</v>
      </c>
      <c r="I168" s="230">
        <v>10023.627707704982</v>
      </c>
      <c r="J168" s="264">
        <v>0.36244696526232556</v>
      </c>
    </row>
    <row r="169" spans="6:10">
      <c r="F169" s="224">
        <v>2023</v>
      </c>
      <c r="G169" s="240" t="s">
        <v>221</v>
      </c>
      <c r="H169" s="226">
        <v>4098.4719906105393</v>
      </c>
      <c r="I169" s="259">
        <v>11848.126994332659</v>
      </c>
      <c r="J169" s="263">
        <v>0.34591729077270783</v>
      </c>
    </row>
    <row r="170" spans="6:10">
      <c r="F170" s="228"/>
      <c r="G170" s="241"/>
      <c r="H170" s="230">
        <v>3852.231556834176</v>
      </c>
      <c r="I170" s="260">
        <v>11667.36211351053</v>
      </c>
      <c r="J170" s="264">
        <v>0.33017159486062259</v>
      </c>
    </row>
    <row r="171" spans="6:10">
      <c r="F171" s="228"/>
      <c r="G171" s="241" t="s">
        <v>222</v>
      </c>
      <c r="H171" s="230">
        <v>4864.3410797560737</v>
      </c>
      <c r="I171" s="260">
        <v>13946.958000113489</v>
      </c>
      <c r="J171" s="264">
        <v>0.34877434059215578</v>
      </c>
    </row>
    <row r="172" spans="6:10">
      <c r="F172" s="228"/>
      <c r="G172" s="241"/>
      <c r="H172" s="253">
        <v>3565.9232382306623</v>
      </c>
      <c r="I172" s="260">
        <v>10861.306868912963</v>
      </c>
      <c r="J172" s="264">
        <v>0.32831438069731583</v>
      </c>
    </row>
    <row r="173" spans="6:10">
      <c r="F173" s="228"/>
      <c r="G173" s="241" t="s">
        <v>223</v>
      </c>
      <c r="H173" s="230">
        <v>3628.2833711240623</v>
      </c>
      <c r="I173" s="260">
        <v>9689.4793029447828</v>
      </c>
      <c r="J173" s="264">
        <v>0.37445596999431857</v>
      </c>
    </row>
    <row r="174" spans="6:10">
      <c r="F174" s="228"/>
      <c r="G174" s="241"/>
      <c r="H174" s="230">
        <v>3996.4507367979927</v>
      </c>
      <c r="I174" s="260">
        <v>13288.185287118476</v>
      </c>
      <c r="J174" s="264">
        <v>0.30075218327006165</v>
      </c>
    </row>
    <row r="175" spans="6:10" ht="15" thickBot="1">
      <c r="F175" s="232"/>
      <c r="G175" s="247" t="s">
        <v>221</v>
      </c>
      <c r="H175" s="234">
        <v>3181.0004150804398</v>
      </c>
      <c r="I175" s="261">
        <v>9260.4424593729327</v>
      </c>
      <c r="J175" s="266">
        <v>0.34350414994056772</v>
      </c>
    </row>
  </sheetData>
  <hyperlinks>
    <hyperlink ref="B1" location="Sommaire!A1" display="Retour au sommaire"/>
  </hyperlink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6"/>
  <dimension ref="A1:BB76"/>
  <sheetViews>
    <sheetView topLeftCell="A18" zoomScale="60" zoomScaleNormal="60" workbookViewId="0">
      <selection activeCell="G78" sqref="G78"/>
    </sheetView>
  </sheetViews>
  <sheetFormatPr baseColWidth="10" defaultRowHeight="14.4"/>
  <cols>
    <col min="1" max="5" width="11.5546875" style="1"/>
    <col min="6" max="10" width="21.44140625" style="1" customWidth="1"/>
    <col min="11" max="54" width="11.5546875" style="1"/>
  </cols>
  <sheetData>
    <row r="1" spans="1:6">
      <c r="A1" s="91" t="s">
        <v>117</v>
      </c>
    </row>
    <row r="5" spans="1:6">
      <c r="F5" s="49" t="s">
        <v>88</v>
      </c>
    </row>
    <row r="23" spans="6:10" ht="15" thickBot="1"/>
    <row r="24" spans="6:10">
      <c r="F24" s="286" t="s">
        <v>210</v>
      </c>
      <c r="G24" s="288" t="s">
        <v>211</v>
      </c>
      <c r="H24" s="290" t="s">
        <v>217</v>
      </c>
      <c r="I24" s="282" t="s">
        <v>215</v>
      </c>
      <c r="J24" s="284" t="s">
        <v>216</v>
      </c>
    </row>
    <row r="25" spans="6:10">
      <c r="F25" s="287"/>
      <c r="G25" s="289"/>
      <c r="H25" s="291"/>
      <c r="I25" s="283"/>
      <c r="J25" s="285"/>
    </row>
    <row r="26" spans="6:10">
      <c r="F26" s="224">
        <v>2011</v>
      </c>
      <c r="G26" s="225" t="s">
        <v>150</v>
      </c>
      <c r="H26" s="226">
        <v>1490.331280538428</v>
      </c>
      <c r="I26" s="226">
        <v>1490.331280538428</v>
      </c>
      <c r="J26" s="227">
        <v>0</v>
      </c>
    </row>
    <row r="27" spans="6:10">
      <c r="F27" s="228"/>
      <c r="G27" s="229" t="s">
        <v>151</v>
      </c>
      <c r="H27" s="230">
        <v>295.76750839805766</v>
      </c>
      <c r="I27" s="230">
        <v>295.76750839805766</v>
      </c>
      <c r="J27" s="231">
        <v>0</v>
      </c>
    </row>
    <row r="28" spans="6:10">
      <c r="F28" s="228"/>
      <c r="G28" s="229" t="s">
        <v>152</v>
      </c>
      <c r="H28" s="230">
        <v>1667.3146020055221</v>
      </c>
      <c r="I28" s="230">
        <v>1667.3146020055221</v>
      </c>
      <c r="J28" s="231">
        <v>0</v>
      </c>
    </row>
    <row r="29" spans="6:10">
      <c r="F29" s="228"/>
      <c r="G29" s="229" t="s">
        <v>153</v>
      </c>
      <c r="H29" s="230">
        <v>1716.6521642808802</v>
      </c>
      <c r="I29" s="230">
        <v>1716.6521642808802</v>
      </c>
      <c r="J29" s="231">
        <v>0</v>
      </c>
    </row>
    <row r="30" spans="6:10">
      <c r="F30" s="224">
        <v>2012</v>
      </c>
      <c r="G30" s="225" t="s">
        <v>150</v>
      </c>
      <c r="H30" s="226">
        <v>892.19195438442193</v>
      </c>
      <c r="I30" s="226">
        <v>892.19195438442193</v>
      </c>
      <c r="J30" s="227">
        <v>0</v>
      </c>
    </row>
    <row r="31" spans="6:10">
      <c r="F31" s="228"/>
      <c r="G31" s="229" t="s">
        <v>151</v>
      </c>
      <c r="H31" s="230">
        <v>1430.6463031469921</v>
      </c>
      <c r="I31" s="230">
        <v>1430.6463031469921</v>
      </c>
      <c r="J31" s="231">
        <v>0</v>
      </c>
    </row>
    <row r="32" spans="6:10">
      <c r="F32" s="228"/>
      <c r="G32" s="229" t="s">
        <v>152</v>
      </c>
      <c r="H32" s="230">
        <v>699.57084472213899</v>
      </c>
      <c r="I32" s="230">
        <v>699.57084472213899</v>
      </c>
      <c r="J32" s="231">
        <v>0</v>
      </c>
    </row>
    <row r="33" spans="6:10">
      <c r="F33" s="228"/>
      <c r="G33" s="229" t="s">
        <v>153</v>
      </c>
      <c r="H33" s="230">
        <v>781.04262572001755</v>
      </c>
      <c r="I33" s="230">
        <v>781.04262572001755</v>
      </c>
      <c r="J33" s="231">
        <v>0</v>
      </c>
    </row>
    <row r="34" spans="6:10">
      <c r="F34" s="224">
        <v>2013</v>
      </c>
      <c r="G34" s="225" t="s">
        <v>150</v>
      </c>
      <c r="H34" s="226">
        <v>-501.61876775536075</v>
      </c>
      <c r="I34" s="226">
        <v>0</v>
      </c>
      <c r="J34" s="227">
        <v>-501.61876775536075</v>
      </c>
    </row>
    <row r="35" spans="6:10">
      <c r="F35" s="228"/>
      <c r="G35" s="229" t="s">
        <v>151</v>
      </c>
      <c r="H35" s="230">
        <v>662.1816755251624</v>
      </c>
      <c r="I35" s="230">
        <v>662.1816755251624</v>
      </c>
      <c r="J35" s="231">
        <v>0</v>
      </c>
    </row>
    <row r="36" spans="6:10">
      <c r="F36" s="228"/>
      <c r="G36" s="229" t="s">
        <v>152</v>
      </c>
      <c r="H36" s="230">
        <v>385.53717844370482</v>
      </c>
      <c r="I36" s="230">
        <v>385.53717844370482</v>
      </c>
      <c r="J36" s="231">
        <v>0</v>
      </c>
    </row>
    <row r="37" spans="6:10">
      <c r="F37" s="228"/>
      <c r="G37" s="229" t="s">
        <v>153</v>
      </c>
      <c r="H37" s="230">
        <v>-450.14272140909475</v>
      </c>
      <c r="I37" s="230">
        <v>0</v>
      </c>
      <c r="J37" s="231">
        <v>-450.14272140909475</v>
      </c>
    </row>
    <row r="38" spans="6:10">
      <c r="F38" s="224">
        <v>2014</v>
      </c>
      <c r="G38" s="225" t="s">
        <v>150</v>
      </c>
      <c r="H38" s="226">
        <v>521.16836156920624</v>
      </c>
      <c r="I38" s="226">
        <v>521.16836156920624</v>
      </c>
      <c r="J38" s="227">
        <v>0</v>
      </c>
    </row>
    <row r="39" spans="6:10">
      <c r="F39" s="228"/>
      <c r="G39" s="229" t="s">
        <v>151</v>
      </c>
      <c r="H39" s="230">
        <v>562.56570439827544</v>
      </c>
      <c r="I39" s="230">
        <v>562.56570439827544</v>
      </c>
      <c r="J39" s="231">
        <v>0</v>
      </c>
    </row>
    <row r="40" spans="6:10">
      <c r="F40" s="228"/>
      <c r="G40" s="229" t="s">
        <v>152</v>
      </c>
      <c r="H40" s="230">
        <v>-82.500583200294827</v>
      </c>
      <c r="I40" s="230">
        <v>0</v>
      </c>
      <c r="J40" s="231">
        <v>-82.500583200294827</v>
      </c>
    </row>
    <row r="41" spans="6:10">
      <c r="F41" s="228"/>
      <c r="G41" s="229" t="s">
        <v>153</v>
      </c>
      <c r="H41" s="230">
        <v>1074.5333529289692</v>
      </c>
      <c r="I41" s="230">
        <v>1074.5333529289692</v>
      </c>
      <c r="J41" s="231">
        <v>0</v>
      </c>
    </row>
    <row r="42" spans="6:10">
      <c r="F42" s="224">
        <v>2015</v>
      </c>
      <c r="G42" s="225" t="s">
        <v>150</v>
      </c>
      <c r="H42" s="226">
        <v>367.44191604336203</v>
      </c>
      <c r="I42" s="226">
        <v>367.44191604336203</v>
      </c>
      <c r="J42" s="227">
        <v>0</v>
      </c>
    </row>
    <row r="43" spans="6:10">
      <c r="F43" s="228"/>
      <c r="G43" s="229" t="s">
        <v>151</v>
      </c>
      <c r="H43" s="230">
        <v>992.53739749782972</v>
      </c>
      <c r="I43" s="230">
        <v>992.53739749782972</v>
      </c>
      <c r="J43" s="231">
        <v>0</v>
      </c>
    </row>
    <row r="44" spans="6:10">
      <c r="F44" s="228"/>
      <c r="G44" s="229" t="s">
        <v>152</v>
      </c>
      <c r="H44" s="230">
        <v>467.98288466109756</v>
      </c>
      <c r="I44" s="230">
        <v>467.98288466109756</v>
      </c>
      <c r="J44" s="231">
        <v>0</v>
      </c>
    </row>
    <row r="45" spans="6:10">
      <c r="F45" s="228"/>
      <c r="G45" s="229" t="s">
        <v>153</v>
      </c>
      <c r="H45" s="230">
        <v>818.65026891203956</v>
      </c>
      <c r="I45" s="230">
        <v>818.65026891203956</v>
      </c>
      <c r="J45" s="231">
        <v>0</v>
      </c>
    </row>
    <row r="46" spans="6:10">
      <c r="F46" s="224">
        <v>2016</v>
      </c>
      <c r="G46" s="225" t="s">
        <v>150</v>
      </c>
      <c r="H46" s="226">
        <v>1387.4084239542231</v>
      </c>
      <c r="I46" s="226">
        <v>1387.4084239542231</v>
      </c>
      <c r="J46" s="227">
        <v>0</v>
      </c>
    </row>
    <row r="47" spans="6:10">
      <c r="F47" s="228"/>
      <c r="G47" s="229" t="s">
        <v>151</v>
      </c>
      <c r="H47" s="230">
        <v>-198.68237852749255</v>
      </c>
      <c r="I47" s="230">
        <v>0</v>
      </c>
      <c r="J47" s="231">
        <v>-198.68237852749255</v>
      </c>
    </row>
    <row r="48" spans="6:10">
      <c r="F48" s="228"/>
      <c r="G48" s="229" t="s">
        <v>152</v>
      </c>
      <c r="H48" s="230">
        <v>-449.07120351663644</v>
      </c>
      <c r="I48" s="230">
        <v>0</v>
      </c>
      <c r="J48" s="231">
        <v>-449.07120351663644</v>
      </c>
    </row>
    <row r="49" spans="6:10">
      <c r="F49" s="228"/>
      <c r="G49" s="229" t="s">
        <v>153</v>
      </c>
      <c r="H49" s="230">
        <v>-1471.3780798670382</v>
      </c>
      <c r="I49" s="230">
        <v>0</v>
      </c>
      <c r="J49" s="231">
        <v>-1471.3780798670382</v>
      </c>
    </row>
    <row r="50" spans="6:10">
      <c r="F50" s="224">
        <v>2017</v>
      </c>
      <c r="G50" s="225" t="s">
        <v>150</v>
      </c>
      <c r="H50" s="226">
        <v>-2474.4345825362875</v>
      </c>
      <c r="I50" s="226">
        <v>0</v>
      </c>
      <c r="J50" s="227">
        <v>-2474.4345825362875</v>
      </c>
    </row>
    <row r="51" spans="6:10">
      <c r="F51" s="228"/>
      <c r="G51" s="229" t="s">
        <v>151</v>
      </c>
      <c r="H51" s="230">
        <v>-1222.0012089412483</v>
      </c>
      <c r="I51" s="230">
        <v>0</v>
      </c>
      <c r="J51" s="231">
        <v>-1222.0012089412483</v>
      </c>
    </row>
    <row r="52" spans="6:10">
      <c r="F52" s="228"/>
      <c r="G52" s="229" t="s">
        <v>152</v>
      </c>
      <c r="H52" s="230">
        <v>20.927617562805626</v>
      </c>
      <c r="I52" s="230">
        <v>20.927617562805626</v>
      </c>
      <c r="J52" s="231">
        <v>0</v>
      </c>
    </row>
    <row r="53" spans="6:10">
      <c r="F53" s="228"/>
      <c r="G53" s="229" t="s">
        <v>153</v>
      </c>
      <c r="H53" s="230">
        <v>-353.23622819801028</v>
      </c>
      <c r="I53" s="230">
        <v>0</v>
      </c>
      <c r="J53" s="231">
        <v>-353.23622819801028</v>
      </c>
    </row>
    <row r="54" spans="6:10">
      <c r="F54" s="224">
        <v>2018</v>
      </c>
      <c r="G54" s="225" t="s">
        <v>150</v>
      </c>
      <c r="H54" s="226">
        <v>-1891.1066673473263</v>
      </c>
      <c r="I54" s="226">
        <v>0</v>
      </c>
      <c r="J54" s="227">
        <v>-1891.1066673473263</v>
      </c>
    </row>
    <row r="55" spans="6:10">
      <c r="F55" s="228"/>
      <c r="G55" s="229" t="s">
        <v>151</v>
      </c>
      <c r="H55" s="230">
        <v>900.08822906586329</v>
      </c>
      <c r="I55" s="230">
        <v>900.08822906586329</v>
      </c>
      <c r="J55" s="231">
        <v>0</v>
      </c>
    </row>
    <row r="56" spans="6:10">
      <c r="F56" s="228"/>
      <c r="G56" s="229" t="s">
        <v>152</v>
      </c>
      <c r="H56" s="230">
        <v>1113.2528079375011</v>
      </c>
      <c r="I56" s="230">
        <v>1113.2528079375011</v>
      </c>
      <c r="J56" s="231">
        <v>0</v>
      </c>
    </row>
    <row r="57" spans="6:10">
      <c r="F57" s="228"/>
      <c r="G57" s="229" t="s">
        <v>153</v>
      </c>
      <c r="H57" s="230">
        <v>807.21178448784553</v>
      </c>
      <c r="I57" s="230">
        <v>807.21178448784553</v>
      </c>
      <c r="J57" s="231">
        <v>0</v>
      </c>
    </row>
    <row r="58" spans="6:10">
      <c r="F58" s="224">
        <v>2019</v>
      </c>
      <c r="G58" s="225" t="s">
        <v>150</v>
      </c>
      <c r="H58" s="226">
        <v>3479.1995513593383</v>
      </c>
      <c r="I58" s="226">
        <v>3479.1995513593383</v>
      </c>
      <c r="J58" s="227">
        <v>0</v>
      </c>
    </row>
    <row r="59" spans="6:10">
      <c r="F59" s="228"/>
      <c r="G59" s="229" t="s">
        <v>151</v>
      </c>
      <c r="H59" s="230">
        <v>3912.4080097745004</v>
      </c>
      <c r="I59" s="230">
        <v>3912.4080097745004</v>
      </c>
      <c r="J59" s="231">
        <v>0</v>
      </c>
    </row>
    <row r="60" spans="6:10">
      <c r="F60" s="228"/>
      <c r="G60" s="229" t="s">
        <v>152</v>
      </c>
      <c r="H60" s="230">
        <v>3868.5794646118952</v>
      </c>
      <c r="I60" s="230">
        <v>3868.5794646118952</v>
      </c>
      <c r="J60" s="231">
        <v>0</v>
      </c>
    </row>
    <row r="61" spans="6:10">
      <c r="F61" s="228"/>
      <c r="G61" s="229" t="s">
        <v>153</v>
      </c>
      <c r="H61" s="230">
        <v>1989.7522185042799</v>
      </c>
      <c r="I61" s="230">
        <v>1989.7522185042799</v>
      </c>
      <c r="J61" s="231">
        <v>0</v>
      </c>
    </row>
    <row r="62" spans="6:10">
      <c r="F62" s="224">
        <v>2020</v>
      </c>
      <c r="G62" s="225" t="s">
        <v>150</v>
      </c>
      <c r="H62" s="226">
        <v>-1179.4674465017365</v>
      </c>
      <c r="I62" s="226">
        <v>0</v>
      </c>
      <c r="J62" s="227">
        <v>-1179.4674465017365</v>
      </c>
    </row>
    <row r="63" spans="6:10">
      <c r="F63" s="228"/>
      <c r="G63" s="229" t="s">
        <v>151</v>
      </c>
      <c r="H63" s="230">
        <v>-1144.7332660345046</v>
      </c>
      <c r="I63" s="230">
        <v>0</v>
      </c>
      <c r="J63" s="231">
        <v>-1144.7332660345046</v>
      </c>
    </row>
    <row r="64" spans="6:10">
      <c r="F64" s="228"/>
      <c r="G64" s="229" t="s">
        <v>152</v>
      </c>
      <c r="H64" s="230">
        <v>1545.8115982969789</v>
      </c>
      <c r="I64" s="230">
        <v>1545.8115982969789</v>
      </c>
      <c r="J64" s="231">
        <v>0</v>
      </c>
    </row>
    <row r="65" spans="6:10">
      <c r="F65" s="228"/>
      <c r="G65" s="229" t="s">
        <v>153</v>
      </c>
      <c r="H65" s="230">
        <v>-301.77202212491233</v>
      </c>
      <c r="I65" s="230">
        <v>0</v>
      </c>
      <c r="J65" s="231">
        <v>-301.77202212491233</v>
      </c>
    </row>
    <row r="66" spans="6:10">
      <c r="F66" s="224">
        <v>2021</v>
      </c>
      <c r="G66" s="225" t="s">
        <v>150</v>
      </c>
      <c r="H66" s="226">
        <v>-1092.6727448171164</v>
      </c>
      <c r="I66" s="226">
        <v>0</v>
      </c>
      <c r="J66" s="227">
        <v>-1092.6727448171164</v>
      </c>
    </row>
    <row r="67" spans="6:10">
      <c r="F67" s="228"/>
      <c r="G67" s="229" t="s">
        <v>151</v>
      </c>
      <c r="H67" s="230">
        <v>2167.5899551951588</v>
      </c>
      <c r="I67" s="230">
        <v>2167.5899551951588</v>
      </c>
      <c r="J67" s="231">
        <v>0</v>
      </c>
    </row>
    <row r="68" spans="6:10">
      <c r="F68" s="228"/>
      <c r="G68" s="229" t="s">
        <v>152</v>
      </c>
      <c r="H68" s="230">
        <v>3210.2251864365226</v>
      </c>
      <c r="I68" s="230">
        <v>3210.2251864365226</v>
      </c>
      <c r="J68" s="231">
        <v>0</v>
      </c>
    </row>
    <row r="69" spans="6:10">
      <c r="F69" s="228"/>
      <c r="G69" s="229" t="s">
        <v>153</v>
      </c>
      <c r="H69" s="230">
        <v>1415.0488503740767</v>
      </c>
      <c r="I69" s="230">
        <v>1415.0488503740767</v>
      </c>
      <c r="J69" s="231">
        <v>0</v>
      </c>
    </row>
    <row r="70" spans="6:10">
      <c r="F70" s="224">
        <v>2022</v>
      </c>
      <c r="G70" s="225" t="s">
        <v>150</v>
      </c>
      <c r="H70" s="226">
        <v>-1049.4167929186201</v>
      </c>
      <c r="I70" s="226">
        <v>0</v>
      </c>
      <c r="J70" s="227">
        <v>-1049.4167929186201</v>
      </c>
    </row>
    <row r="71" spans="6:10">
      <c r="F71" s="228"/>
      <c r="G71" s="229" t="s">
        <v>151</v>
      </c>
      <c r="H71" s="230">
        <v>-1397.8908422271004</v>
      </c>
      <c r="I71" s="230">
        <v>0</v>
      </c>
      <c r="J71" s="231">
        <v>-1397.8908422271004</v>
      </c>
    </row>
    <row r="72" spans="6:10">
      <c r="F72" s="228"/>
      <c r="G72" s="229" t="s">
        <v>152</v>
      </c>
      <c r="H72" s="230">
        <v>137.4196102644359</v>
      </c>
      <c r="I72" s="230">
        <v>137.4196102644359</v>
      </c>
      <c r="J72" s="231">
        <v>0</v>
      </c>
    </row>
    <row r="73" spans="6:10">
      <c r="F73" s="228"/>
      <c r="G73" s="229" t="s">
        <v>153</v>
      </c>
      <c r="H73" s="230">
        <v>-2054.7009445281842</v>
      </c>
      <c r="I73" s="230">
        <v>0</v>
      </c>
      <c r="J73" s="231">
        <v>-2054.7009445281842</v>
      </c>
    </row>
    <row r="74" spans="6:10">
      <c r="F74" s="224">
        <v>2023</v>
      </c>
      <c r="G74" s="225" t="s">
        <v>150</v>
      </c>
      <c r="H74" s="226">
        <v>-3319.4328994111333</v>
      </c>
      <c r="I74" s="226">
        <v>0</v>
      </c>
      <c r="J74" s="227">
        <v>-3319.4328994111333</v>
      </c>
    </row>
    <row r="75" spans="6:10" ht="15" thickBot="1">
      <c r="F75" s="232"/>
      <c r="G75" s="233" t="s">
        <v>151</v>
      </c>
      <c r="H75" s="234">
        <v>-778.47205797015624</v>
      </c>
      <c r="I75" s="234">
        <v>0</v>
      </c>
      <c r="J75" s="235">
        <v>-778.47205797015624</v>
      </c>
    </row>
    <row r="76" spans="6:10">
      <c r="F76" s="180"/>
      <c r="G76" s="180"/>
      <c r="H76" s="177"/>
      <c r="I76" s="177"/>
      <c r="J76" s="177"/>
    </row>
  </sheetData>
  <mergeCells count="5">
    <mergeCell ref="I24:I25"/>
    <mergeCell ref="J24:J25"/>
    <mergeCell ref="F24:F25"/>
    <mergeCell ref="G24:G25"/>
    <mergeCell ref="H24:H25"/>
  </mergeCells>
  <hyperlinks>
    <hyperlink ref="A1" location="Sommaire!A1" display="Retour au sommaire"/>
  </hyperlink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0"/>
  <dimension ref="A1:AQ91"/>
  <sheetViews>
    <sheetView zoomScale="90" zoomScaleNormal="90" workbookViewId="0">
      <selection activeCell="A92" sqref="A92:XFD92"/>
    </sheetView>
  </sheetViews>
  <sheetFormatPr baseColWidth="10" defaultRowHeight="14.4"/>
  <cols>
    <col min="1" max="43" width="11.5546875" style="1"/>
  </cols>
  <sheetData>
    <row r="1" spans="1:6">
      <c r="A1" s="91" t="s">
        <v>117</v>
      </c>
    </row>
    <row r="5" spans="1:6">
      <c r="F5" s="49" t="s">
        <v>91</v>
      </c>
    </row>
    <row r="28" spans="6:10" ht="43.2">
      <c r="F28" s="172" t="s">
        <v>210</v>
      </c>
      <c r="G28" s="172" t="s">
        <v>211</v>
      </c>
      <c r="H28" s="173" t="s">
        <v>212</v>
      </c>
      <c r="I28" s="173" t="s">
        <v>213</v>
      </c>
      <c r="J28" s="173" t="s">
        <v>268</v>
      </c>
    </row>
    <row r="29" spans="6:10">
      <c r="F29" s="174">
        <v>2011</v>
      </c>
      <c r="G29" s="174" t="s">
        <v>214</v>
      </c>
      <c r="H29" s="175" t="s">
        <v>214</v>
      </c>
      <c r="I29" s="175" t="s">
        <v>214</v>
      </c>
      <c r="J29" s="175" t="s">
        <v>214</v>
      </c>
    </row>
    <row r="30" spans="6:10">
      <c r="F30" s="176"/>
      <c r="G30" s="176" t="s">
        <v>150</v>
      </c>
      <c r="H30" s="177">
        <v>7518.4637446997722</v>
      </c>
      <c r="I30" s="177">
        <v>804.97964335766835</v>
      </c>
      <c r="J30" s="177">
        <v>8323.1670087574348</v>
      </c>
    </row>
    <row r="31" spans="6:10">
      <c r="F31" s="176"/>
      <c r="G31" s="176" t="s">
        <v>151</v>
      </c>
      <c r="H31" s="177">
        <v>3733.1097230344326</v>
      </c>
      <c r="I31" s="177">
        <v>1187.067877953938</v>
      </c>
      <c r="J31" s="177">
        <v>4919.8803536323621</v>
      </c>
    </row>
    <row r="32" spans="6:10">
      <c r="F32" s="176"/>
      <c r="G32" s="176" t="s">
        <v>152</v>
      </c>
      <c r="H32" s="177">
        <v>1687.6448815457231</v>
      </c>
      <c r="I32" s="177">
        <v>-1345.8558329882089</v>
      </c>
      <c r="J32" s="177">
        <v>341.13278020351163</v>
      </c>
    </row>
    <row r="33" spans="6:10">
      <c r="F33" s="176"/>
      <c r="G33" s="176" t="s">
        <v>153</v>
      </c>
      <c r="H33" s="177">
        <v>-5877.6059202349625</v>
      </c>
      <c r="I33" s="177">
        <v>-2462.1415641875633</v>
      </c>
      <c r="J33" s="177">
        <v>-8340.3005260225145</v>
      </c>
    </row>
    <row r="34" spans="6:10">
      <c r="F34" s="174">
        <v>2012</v>
      </c>
      <c r="G34" s="174" t="s">
        <v>214</v>
      </c>
      <c r="H34" s="175" t="s">
        <v>214</v>
      </c>
      <c r="I34" s="175" t="s">
        <v>214</v>
      </c>
      <c r="J34" s="175" t="s">
        <v>214</v>
      </c>
    </row>
    <row r="35" spans="6:10">
      <c r="F35" s="176"/>
      <c r="G35" s="176" t="s">
        <v>150</v>
      </c>
      <c r="H35" s="177">
        <v>-1623.6800727062953</v>
      </c>
      <c r="I35" s="177">
        <v>-506.06210558212206</v>
      </c>
      <c r="J35" s="177">
        <v>-2129.9502589784129</v>
      </c>
    </row>
    <row r="36" spans="6:10">
      <c r="F36" s="176"/>
      <c r="G36" s="176" t="s">
        <v>151</v>
      </c>
      <c r="H36" s="177">
        <v>-2475.3685815913232</v>
      </c>
      <c r="I36" s="177">
        <v>-1592.968647790535</v>
      </c>
      <c r="J36" s="177">
        <v>-4068.2749637018583</v>
      </c>
    </row>
    <row r="37" spans="6:10">
      <c r="F37" s="176"/>
      <c r="G37" s="176" t="s">
        <v>152</v>
      </c>
      <c r="H37" s="177">
        <v>-286.93726289467202</v>
      </c>
      <c r="I37" s="177">
        <v>-842.28792390658896</v>
      </c>
      <c r="J37" s="177">
        <v>-1129.6166788212636</v>
      </c>
    </row>
    <row r="38" spans="6:10">
      <c r="F38" s="176"/>
      <c r="G38" s="176" t="s">
        <v>153</v>
      </c>
      <c r="H38" s="177">
        <v>1779.216713616242</v>
      </c>
      <c r="I38" s="177">
        <v>-423.74744920502297</v>
      </c>
      <c r="J38" s="177">
        <v>1268.3245163954437</v>
      </c>
    </row>
    <row r="39" spans="6:10">
      <c r="F39" s="174">
        <v>2013</v>
      </c>
      <c r="G39" s="174" t="s">
        <v>214</v>
      </c>
      <c r="H39" s="175" t="s">
        <v>214</v>
      </c>
      <c r="I39" s="175" t="s">
        <v>214</v>
      </c>
      <c r="J39" s="175" t="s">
        <v>214</v>
      </c>
    </row>
    <row r="40" spans="6:10">
      <c r="F40" s="176"/>
      <c r="G40" s="176" t="s">
        <v>150</v>
      </c>
      <c r="H40" s="177">
        <v>4440.4591568304368</v>
      </c>
      <c r="I40" s="177">
        <v>1810.1314969799296</v>
      </c>
      <c r="J40" s="177">
        <v>6109.5793281831184</v>
      </c>
    </row>
    <row r="41" spans="6:10">
      <c r="F41" s="176"/>
      <c r="G41" s="176" t="s">
        <v>151</v>
      </c>
      <c r="H41" s="177">
        <v>1109.2397958834947</v>
      </c>
      <c r="I41" s="177">
        <v>505.97799937937532</v>
      </c>
      <c r="J41" s="177">
        <v>1614.5661137728753</v>
      </c>
    </row>
    <row r="42" spans="6:10">
      <c r="F42" s="176"/>
      <c r="G42" s="176" t="s">
        <v>152</v>
      </c>
      <c r="H42" s="177">
        <v>2396.7710833044262</v>
      </c>
      <c r="I42" s="177">
        <v>332.94274544588239</v>
      </c>
      <c r="J42" s="177">
        <v>2729.4722637063146</v>
      </c>
    </row>
    <row r="43" spans="6:10">
      <c r="F43" s="176"/>
      <c r="G43" s="176" t="s">
        <v>153</v>
      </c>
      <c r="H43" s="177">
        <v>-50.718502128050233</v>
      </c>
      <c r="I43" s="177">
        <v>1305.1472671932947</v>
      </c>
      <c r="J43" s="177">
        <v>1535.8601677637398</v>
      </c>
    </row>
    <row r="44" spans="6:10">
      <c r="F44" s="174">
        <v>2014</v>
      </c>
      <c r="G44" s="174" t="s">
        <v>214</v>
      </c>
      <c r="H44" s="175" t="s">
        <v>214</v>
      </c>
      <c r="I44" s="175" t="s">
        <v>214</v>
      </c>
      <c r="J44" s="175" t="s">
        <v>214</v>
      </c>
    </row>
    <row r="45" spans="6:10">
      <c r="F45" s="176"/>
      <c r="G45" s="176" t="s">
        <v>150</v>
      </c>
      <c r="H45" s="177">
        <v>4471.6778184185132</v>
      </c>
      <c r="I45" s="177">
        <v>1657.2867993664959</v>
      </c>
      <c r="J45" s="177">
        <v>5811.8098412522886</v>
      </c>
    </row>
    <row r="46" spans="6:10">
      <c r="F46" s="176"/>
      <c r="G46" s="176" t="s">
        <v>151</v>
      </c>
      <c r="H46" s="177">
        <v>2304.1800708061814</v>
      </c>
      <c r="I46" s="177">
        <v>1205.2189988128821</v>
      </c>
      <c r="J46" s="177">
        <v>3509.3990696190604</v>
      </c>
    </row>
    <row r="47" spans="6:10">
      <c r="F47" s="176"/>
      <c r="G47" s="176" t="s">
        <v>152</v>
      </c>
      <c r="H47" s="177">
        <v>3586.7592988290739</v>
      </c>
      <c r="I47" s="177">
        <v>2211.4622915443792</v>
      </c>
      <c r="J47" s="177">
        <v>5798.2215903734486</v>
      </c>
    </row>
    <row r="48" spans="6:10">
      <c r="F48" s="176"/>
      <c r="G48" s="176" t="s">
        <v>153</v>
      </c>
      <c r="H48" s="177">
        <v>3230.8656686955974</v>
      </c>
      <c r="I48" s="177">
        <v>867.18727787258433</v>
      </c>
      <c r="J48" s="177">
        <v>4575.8401113672617</v>
      </c>
    </row>
    <row r="49" spans="6:10">
      <c r="F49" s="174">
        <v>2015</v>
      </c>
      <c r="G49" s="174" t="s">
        <v>214</v>
      </c>
      <c r="H49" s="175" t="s">
        <v>214</v>
      </c>
      <c r="I49" s="175" t="s">
        <v>214</v>
      </c>
      <c r="J49" s="175" t="s">
        <v>214</v>
      </c>
    </row>
    <row r="50" spans="6:10">
      <c r="F50" s="176"/>
      <c r="G50" s="176" t="s">
        <v>150</v>
      </c>
      <c r="H50" s="177">
        <v>2852.6297331769938</v>
      </c>
      <c r="I50" s="177">
        <v>3814.1166884547551</v>
      </c>
      <c r="J50" s="177">
        <v>6432.2489943415349</v>
      </c>
    </row>
    <row r="51" spans="6:10">
      <c r="F51" s="176"/>
      <c r="G51" s="176" t="s">
        <v>151</v>
      </c>
      <c r="H51" s="177">
        <v>2017.5352529393754</v>
      </c>
      <c r="I51" s="177">
        <v>2391.0276827732596</v>
      </c>
      <c r="J51" s="177">
        <v>4408.5629357126345</v>
      </c>
    </row>
    <row r="52" spans="6:10">
      <c r="F52" s="176"/>
      <c r="G52" s="176" t="s">
        <v>152</v>
      </c>
      <c r="H52" s="177">
        <v>2729.7642631473509</v>
      </c>
      <c r="I52" s="177">
        <v>2766.5925648541934</v>
      </c>
      <c r="J52" s="177">
        <v>5496.3568280015506</v>
      </c>
    </row>
    <row r="53" spans="6:10">
      <c r="F53" s="176"/>
      <c r="G53" s="176" t="s">
        <v>153</v>
      </c>
      <c r="H53" s="177">
        <v>2844.6085503450659</v>
      </c>
      <c r="I53" s="177">
        <v>2389.1901309719274</v>
      </c>
      <c r="J53" s="177">
        <v>5155.1548534888861</v>
      </c>
    </row>
    <row r="54" spans="6:10">
      <c r="F54" s="174">
        <v>2016</v>
      </c>
      <c r="G54" s="174" t="s">
        <v>214</v>
      </c>
      <c r="H54" s="175" t="s">
        <v>214</v>
      </c>
      <c r="I54" s="175" t="s">
        <v>214</v>
      </c>
      <c r="J54" s="175" t="s">
        <v>214</v>
      </c>
    </row>
    <row r="55" spans="6:10">
      <c r="F55" s="176"/>
      <c r="G55" s="176" t="s">
        <v>150</v>
      </c>
      <c r="H55" s="177">
        <v>4980.3578940625548</v>
      </c>
      <c r="I55" s="177">
        <v>2551.6746481007872</v>
      </c>
      <c r="J55" s="177">
        <v>7647.2627263636577</v>
      </c>
    </row>
    <row r="56" spans="6:10">
      <c r="F56" s="176"/>
      <c r="G56" s="176" t="s">
        <v>151</v>
      </c>
      <c r="H56" s="177">
        <v>1430.8317011464426</v>
      </c>
      <c r="I56" s="177">
        <v>3392.9041655175311</v>
      </c>
      <c r="J56" s="177">
        <v>4708.5056824636631</v>
      </c>
    </row>
    <row r="57" spans="6:10">
      <c r="F57" s="176"/>
      <c r="G57" s="176" t="s">
        <v>152</v>
      </c>
      <c r="H57" s="177">
        <v>-98.163740517185758</v>
      </c>
      <c r="I57" s="177">
        <v>3188.1600343469331</v>
      </c>
      <c r="J57" s="177">
        <v>3089.9962938297481</v>
      </c>
    </row>
    <row r="58" spans="6:10">
      <c r="F58" s="176"/>
      <c r="G58" s="176" t="s">
        <v>153</v>
      </c>
      <c r="H58" s="177">
        <v>-5498.163359969084</v>
      </c>
      <c r="I58" s="177">
        <v>5340.7784912590678</v>
      </c>
      <c r="J58" s="177">
        <v>-157.38486871002101</v>
      </c>
    </row>
    <row r="59" spans="6:10">
      <c r="F59" s="174">
        <v>2017</v>
      </c>
      <c r="G59" s="174" t="s">
        <v>214</v>
      </c>
      <c r="H59" s="175" t="s">
        <v>214</v>
      </c>
      <c r="I59" s="175" t="s">
        <v>214</v>
      </c>
      <c r="J59" s="175" t="s">
        <v>214</v>
      </c>
    </row>
    <row r="60" spans="6:10">
      <c r="F60" s="176"/>
      <c r="G60" s="176" t="s">
        <v>150</v>
      </c>
      <c r="H60" s="177">
        <v>-6874.2417867762633</v>
      </c>
      <c r="I60" s="177">
        <v>7839.9221476721832</v>
      </c>
      <c r="J60" s="177">
        <v>965.59036089590768</v>
      </c>
    </row>
    <row r="61" spans="6:10">
      <c r="F61" s="176"/>
      <c r="G61" s="176" t="s">
        <v>151</v>
      </c>
      <c r="H61" s="177">
        <v>-5708.9436616529756</v>
      </c>
      <c r="I61" s="177">
        <v>6706.1818371386471</v>
      </c>
      <c r="J61" s="177">
        <v>997.20817548568073</v>
      </c>
    </row>
    <row r="62" spans="6:10">
      <c r="F62" s="176"/>
      <c r="G62" s="176" t="s">
        <v>152</v>
      </c>
      <c r="H62" s="177">
        <v>-1965.2340731860168</v>
      </c>
      <c r="I62" s="177">
        <v>5302.9947684288245</v>
      </c>
      <c r="J62" s="177">
        <v>3337.7406952428082</v>
      </c>
    </row>
    <row r="63" spans="6:10">
      <c r="F63" s="176"/>
      <c r="G63" s="176" t="s">
        <v>153</v>
      </c>
      <c r="H63" s="177">
        <v>-4846.5845911360093</v>
      </c>
      <c r="I63" s="177">
        <v>4549.7619393620998</v>
      </c>
      <c r="J63" s="177">
        <v>-296.82265177391531</v>
      </c>
    </row>
    <row r="64" spans="6:10">
      <c r="F64" s="174">
        <v>2018</v>
      </c>
      <c r="G64" s="174" t="s">
        <v>214</v>
      </c>
      <c r="H64" s="175" t="s">
        <v>214</v>
      </c>
      <c r="I64" s="175" t="s">
        <v>214</v>
      </c>
      <c r="J64" s="175" t="s">
        <v>214</v>
      </c>
    </row>
    <row r="65" spans="6:10">
      <c r="F65" s="176"/>
      <c r="G65" s="176" t="s">
        <v>150</v>
      </c>
      <c r="H65" s="177">
        <v>-3403.0801156378971</v>
      </c>
      <c r="I65" s="177">
        <v>9279.0207734234536</v>
      </c>
      <c r="J65" s="177">
        <v>5874.6471187855423</v>
      </c>
    </row>
    <row r="66" spans="6:10">
      <c r="F66" s="176"/>
      <c r="G66" s="176" t="s">
        <v>151</v>
      </c>
      <c r="H66" s="177">
        <v>481.77708891645034</v>
      </c>
      <c r="I66" s="177">
        <v>4667.9651027273176</v>
      </c>
      <c r="J66" s="177">
        <v>5149.7621916437611</v>
      </c>
    </row>
    <row r="67" spans="6:10">
      <c r="F67" s="176"/>
      <c r="G67" s="176" t="s">
        <v>152</v>
      </c>
      <c r="H67" s="177">
        <v>1528.1073335389146</v>
      </c>
      <c r="I67" s="177">
        <v>3687.9295139496903</v>
      </c>
      <c r="J67" s="177">
        <v>5216.046847488602</v>
      </c>
    </row>
    <row r="68" spans="6:10">
      <c r="F68" s="176"/>
      <c r="G68" s="176" t="s">
        <v>153</v>
      </c>
      <c r="H68" s="177">
        <v>200.85275836848254</v>
      </c>
      <c r="I68" s="177">
        <v>3689.5297118442904</v>
      </c>
      <c r="J68" s="177">
        <v>4057.1908277324092</v>
      </c>
    </row>
    <row r="69" spans="6:10">
      <c r="F69" s="174">
        <v>2019</v>
      </c>
      <c r="G69" s="174" t="s">
        <v>214</v>
      </c>
      <c r="H69" s="175" t="s">
        <v>214</v>
      </c>
      <c r="I69" s="175" t="s">
        <v>214</v>
      </c>
      <c r="J69" s="175" t="s">
        <v>214</v>
      </c>
    </row>
    <row r="70" spans="6:10">
      <c r="F70" s="176"/>
      <c r="G70" s="176" t="s">
        <v>150</v>
      </c>
      <c r="H70" s="177">
        <v>5936.147903680805</v>
      </c>
      <c r="I70" s="177">
        <v>1022.6034720014228</v>
      </c>
      <c r="J70" s="177">
        <v>6742.6605675031151</v>
      </c>
    </row>
    <row r="71" spans="6:10">
      <c r="F71" s="176"/>
      <c r="G71" s="176" t="s">
        <v>151</v>
      </c>
      <c r="H71" s="177">
        <v>6373.1904058295595</v>
      </c>
      <c r="I71" s="177">
        <v>507.3787081075003</v>
      </c>
      <c r="J71" s="177">
        <v>6999.7628808470727</v>
      </c>
    </row>
    <row r="72" spans="6:10">
      <c r="F72" s="176"/>
      <c r="G72" s="176" t="s">
        <v>152</v>
      </c>
      <c r="H72" s="177">
        <v>4814.6887816255639</v>
      </c>
      <c r="I72" s="177">
        <v>272.47577520606404</v>
      </c>
      <c r="J72" s="177">
        <v>4982.0876295556309</v>
      </c>
    </row>
    <row r="73" spans="6:10">
      <c r="F73" s="176"/>
      <c r="G73" s="176" t="s">
        <v>153</v>
      </c>
      <c r="H73" s="177">
        <v>-1850.5526075204498</v>
      </c>
      <c r="I73" s="177">
        <v>3344.7318865942843</v>
      </c>
      <c r="J73" s="177">
        <v>1635.6803046380605</v>
      </c>
    </row>
    <row r="74" spans="6:10">
      <c r="F74" s="174">
        <v>2020</v>
      </c>
      <c r="G74" s="174" t="s">
        <v>214</v>
      </c>
      <c r="H74" s="175" t="s">
        <v>214</v>
      </c>
      <c r="I74" s="175" t="s">
        <v>214</v>
      </c>
      <c r="J74" s="175" t="s">
        <v>214</v>
      </c>
    </row>
    <row r="75" spans="6:10">
      <c r="F75" s="176"/>
      <c r="G75" s="176" t="s">
        <v>150</v>
      </c>
      <c r="H75" s="177">
        <v>-8970.118640992192</v>
      </c>
      <c r="I75" s="177">
        <v>8430.2209386872328</v>
      </c>
      <c r="J75" s="177">
        <v>-700.29819280582683</v>
      </c>
    </row>
    <row r="76" spans="6:10">
      <c r="F76" s="176"/>
      <c r="G76" s="176" t="s">
        <v>151</v>
      </c>
      <c r="H76" s="177">
        <v>-10630.740045807148</v>
      </c>
      <c r="I76" s="177">
        <v>5357.7226417306701</v>
      </c>
      <c r="J76" s="177">
        <v>-5273.0174040764869</v>
      </c>
    </row>
    <row r="77" spans="6:10">
      <c r="F77" s="176"/>
      <c r="G77" s="176" t="s">
        <v>152</v>
      </c>
      <c r="H77" s="177">
        <v>-4238.5393852319939</v>
      </c>
      <c r="I77" s="177">
        <v>3302.0328143722477</v>
      </c>
      <c r="J77" s="177">
        <v>-936.50657085975092</v>
      </c>
    </row>
    <row r="78" spans="6:10">
      <c r="F78" s="176"/>
      <c r="G78" s="176" t="s">
        <v>153</v>
      </c>
      <c r="H78" s="177">
        <v>-7049.6921497610247</v>
      </c>
      <c r="I78" s="177">
        <v>6841.8735860295765</v>
      </c>
      <c r="J78" s="177">
        <v>-254.41908008384519</v>
      </c>
    </row>
    <row r="79" spans="6:10">
      <c r="F79" s="174">
        <v>2021</v>
      </c>
      <c r="G79" s="174" t="s">
        <v>214</v>
      </c>
      <c r="H79" s="175" t="s">
        <v>214</v>
      </c>
      <c r="I79" s="175" t="s">
        <v>214</v>
      </c>
      <c r="J79" s="175" t="s">
        <v>214</v>
      </c>
    </row>
    <row r="80" spans="6:10">
      <c r="F80" s="176"/>
      <c r="G80" s="176" t="s">
        <v>150</v>
      </c>
      <c r="H80" s="177">
        <v>-5214.8946264246124</v>
      </c>
      <c r="I80" s="177">
        <v>9843.9188624338385</v>
      </c>
      <c r="J80" s="177">
        <v>4629.0242360092298</v>
      </c>
    </row>
    <row r="81" spans="6:10">
      <c r="F81" s="176"/>
      <c r="G81" s="176" t="s">
        <v>151</v>
      </c>
      <c r="H81" s="177">
        <v>-3374.4142107059029</v>
      </c>
      <c r="I81" s="177">
        <v>7901.7350527430463</v>
      </c>
      <c r="J81" s="177">
        <v>4527.3208420371329</v>
      </c>
    </row>
    <row r="82" spans="6:10">
      <c r="F82" s="176"/>
      <c r="G82" s="176" t="s">
        <v>152</v>
      </c>
      <c r="H82" s="177">
        <v>-775.12560365051775</v>
      </c>
      <c r="I82" s="177">
        <v>4661.8589795347552</v>
      </c>
      <c r="J82" s="177">
        <v>3886.7333758842265</v>
      </c>
    </row>
    <row r="83" spans="6:10">
      <c r="F83" s="176"/>
      <c r="G83" s="176" t="s">
        <v>153</v>
      </c>
      <c r="H83" s="177">
        <v>-2979.1912873819233</v>
      </c>
      <c r="I83" s="177">
        <v>8187.1699859177279</v>
      </c>
      <c r="J83" s="177">
        <v>5207.9786985358032</v>
      </c>
    </row>
    <row r="84" spans="6:10">
      <c r="F84" s="174">
        <v>2022</v>
      </c>
      <c r="G84" s="174" t="s">
        <v>214</v>
      </c>
      <c r="H84" s="175" t="s">
        <v>214</v>
      </c>
      <c r="I84" s="175" t="s">
        <v>214</v>
      </c>
      <c r="J84" s="175" t="s">
        <v>214</v>
      </c>
    </row>
    <row r="85" spans="6:10">
      <c r="F85" s="176"/>
      <c r="G85" s="176" t="s">
        <v>150</v>
      </c>
      <c r="H85" s="178">
        <v>-5010.6744820766507</v>
      </c>
      <c r="I85" s="178">
        <v>11357.162609122302</v>
      </c>
      <c r="J85" s="178">
        <v>6346.4881270456372</v>
      </c>
    </row>
    <row r="86" spans="6:10">
      <c r="F86" s="176"/>
      <c r="G86" s="176" t="s">
        <v>151</v>
      </c>
      <c r="H86" s="177">
        <v>-6706.8366167543645</v>
      </c>
      <c r="I86" s="177">
        <v>10702.054649031252</v>
      </c>
      <c r="J86" s="177">
        <v>3995.218032276895</v>
      </c>
    </row>
    <row r="87" spans="6:10">
      <c r="F87" s="176"/>
      <c r="G87" s="176" t="s">
        <v>152</v>
      </c>
      <c r="H87" s="177">
        <v>-6956.3613909278729</v>
      </c>
      <c r="I87" s="177">
        <v>6157.528843686413</v>
      </c>
      <c r="J87" s="177">
        <v>-798.83254724144808</v>
      </c>
    </row>
    <row r="88" spans="6:10">
      <c r="F88" s="176"/>
      <c r="G88" s="176" t="s">
        <v>153</v>
      </c>
      <c r="H88" s="177">
        <v>-11147.537675005718</v>
      </c>
      <c r="I88" s="177">
        <v>10013.926969553539</v>
      </c>
      <c r="J88" s="177">
        <v>-1133.6107054521897</v>
      </c>
    </row>
    <row r="89" spans="6:10">
      <c r="F89" s="174">
        <v>2023</v>
      </c>
      <c r="G89" s="174" t="s">
        <v>214</v>
      </c>
      <c r="H89" s="175">
        <v>-11147.537675005718</v>
      </c>
      <c r="I89" s="175">
        <v>10013.926969553539</v>
      </c>
      <c r="J89" s="175">
        <v>-1133.6107054521899</v>
      </c>
    </row>
    <row r="90" spans="6:10">
      <c r="F90" s="176"/>
      <c r="G90" s="176" t="s">
        <v>150</v>
      </c>
      <c r="H90" s="177">
        <v>-9474.026520363308</v>
      </c>
      <c r="I90" s="177">
        <v>11933.517149975189</v>
      </c>
      <c r="J90" s="179">
        <v>2459.4906296118584</v>
      </c>
    </row>
    <row r="91" spans="6:10">
      <c r="F91" s="176"/>
      <c r="G91" s="176" t="s">
        <v>151</v>
      </c>
      <c r="H91" s="177">
        <v>-8017.3866626874824</v>
      </c>
      <c r="I91" s="177">
        <v>8933.1469396802113</v>
      </c>
      <c r="J91" s="177">
        <v>915.76027699274982</v>
      </c>
    </row>
  </sheetData>
  <hyperlinks>
    <hyperlink ref="A1" location="Sommaire!A1" display="Retour au sommaire"/>
  </hyperlink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7"/>
  <dimension ref="A1:BB15"/>
  <sheetViews>
    <sheetView workbookViewId="0">
      <selection activeCell="M16" sqref="M16"/>
    </sheetView>
  </sheetViews>
  <sheetFormatPr baseColWidth="10" defaultColWidth="11.5546875" defaultRowHeight="14.4"/>
  <cols>
    <col min="1" max="6" width="11.5546875" style="1"/>
    <col min="7" max="7" width="25" style="1" customWidth="1"/>
    <col min="8" max="54" width="11.5546875" style="1"/>
    <col min="55" max="16384" width="11.5546875" style="2"/>
  </cols>
  <sheetData>
    <row r="1" spans="1:10">
      <c r="A1" s="91" t="s">
        <v>117</v>
      </c>
    </row>
    <row r="4" spans="1:10">
      <c r="G4" s="49" t="s">
        <v>116</v>
      </c>
    </row>
    <row r="6" spans="1:10" ht="15" thickBot="1"/>
    <row r="7" spans="1:10">
      <c r="G7" s="292"/>
      <c r="H7" s="294" t="s">
        <v>9</v>
      </c>
      <c r="I7" s="297" t="s">
        <v>10</v>
      </c>
      <c r="J7" s="28" t="s">
        <v>11</v>
      </c>
    </row>
    <row r="8" spans="1:10">
      <c r="G8" s="292"/>
      <c r="H8" s="295"/>
      <c r="I8" s="298"/>
      <c r="J8" s="29" t="s">
        <v>12</v>
      </c>
    </row>
    <row r="9" spans="1:10" ht="28.2" thickBot="1">
      <c r="G9" s="293"/>
      <c r="H9" s="296"/>
      <c r="I9" s="299"/>
      <c r="J9" s="30" t="s">
        <v>13</v>
      </c>
    </row>
    <row r="10" spans="1:10">
      <c r="G10" s="31" t="s">
        <v>14</v>
      </c>
      <c r="H10" s="32"/>
      <c r="I10" s="32"/>
      <c r="J10" s="33"/>
    </row>
    <row r="11" spans="1:10">
      <c r="G11" s="34" t="s">
        <v>6</v>
      </c>
      <c r="H11" s="35">
        <v>51.7</v>
      </c>
      <c r="I11" s="35">
        <v>55</v>
      </c>
      <c r="J11" s="36">
        <v>6.4000000000000001E-2</v>
      </c>
    </row>
    <row r="12" spans="1:10" ht="15" thickBot="1">
      <c r="G12" s="37" t="s">
        <v>15</v>
      </c>
      <c r="H12" s="38">
        <v>16</v>
      </c>
      <c r="I12" s="38">
        <v>16.7</v>
      </c>
      <c r="J12" s="39">
        <v>4.5999999999999999E-2</v>
      </c>
    </row>
    <row r="13" spans="1:10">
      <c r="G13" s="40" t="s">
        <v>16</v>
      </c>
      <c r="H13" s="41"/>
      <c r="I13" s="41"/>
      <c r="J13" s="42"/>
    </row>
    <row r="14" spans="1:10">
      <c r="G14" s="43" t="s">
        <v>6</v>
      </c>
      <c r="H14" s="44">
        <v>35.5</v>
      </c>
      <c r="I14" s="44">
        <v>37.700000000000003</v>
      </c>
      <c r="J14" s="45">
        <v>6.4000000000000001E-2</v>
      </c>
    </row>
    <row r="15" spans="1:10" ht="15" thickBot="1">
      <c r="G15" s="46" t="s">
        <v>15</v>
      </c>
      <c r="H15" s="47">
        <v>11.1</v>
      </c>
      <c r="I15" s="47">
        <v>12.1</v>
      </c>
      <c r="J15" s="48">
        <v>0.09</v>
      </c>
    </row>
  </sheetData>
  <mergeCells count="3">
    <mergeCell ref="G7:G9"/>
    <mergeCell ref="H7:H9"/>
    <mergeCell ref="I7:I9"/>
  </mergeCells>
  <hyperlinks>
    <hyperlink ref="A1" location="Sommaire!A1" display="Retour au sommaire"/>
  </hyperlink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8"/>
  <dimension ref="A1:AC26"/>
  <sheetViews>
    <sheetView topLeftCell="E1" workbookViewId="0">
      <selection activeCell="G29" sqref="G29"/>
    </sheetView>
  </sheetViews>
  <sheetFormatPr baseColWidth="10" defaultColWidth="11.5546875" defaultRowHeight="14.4"/>
  <cols>
    <col min="1" max="1" width="19" style="1" bestFit="1" customWidth="1"/>
    <col min="2" max="6" width="11.5546875" style="1"/>
    <col min="7" max="7" width="91.6640625" style="1" bestFit="1" customWidth="1"/>
    <col min="8" max="16384" width="11.5546875" style="1"/>
  </cols>
  <sheetData>
    <row r="1" spans="1:7">
      <c r="A1" s="91" t="s">
        <v>117</v>
      </c>
    </row>
    <row r="6" spans="1:7">
      <c r="G6" s="49" t="s">
        <v>17</v>
      </c>
    </row>
    <row r="24" spans="7:29">
      <c r="G24" s="95" t="s">
        <v>118</v>
      </c>
      <c r="H24" s="95" t="s">
        <v>119</v>
      </c>
      <c r="I24" s="95" t="s">
        <v>120</v>
      </c>
      <c r="J24" s="95" t="s">
        <v>121</v>
      </c>
      <c r="K24" s="95" t="s">
        <v>122</v>
      </c>
      <c r="L24" s="95" t="s">
        <v>123</v>
      </c>
      <c r="M24" s="95" t="s">
        <v>124</v>
      </c>
      <c r="N24" s="95" t="s">
        <v>125</v>
      </c>
      <c r="O24" s="95" t="s">
        <v>126</v>
      </c>
      <c r="P24" s="95" t="s">
        <v>127</v>
      </c>
      <c r="Q24" s="95" t="s">
        <v>128</v>
      </c>
      <c r="R24" s="95" t="s">
        <v>129</v>
      </c>
      <c r="S24" s="95" t="s">
        <v>130</v>
      </c>
      <c r="T24" s="95" t="s">
        <v>131</v>
      </c>
      <c r="U24" s="95" t="s">
        <v>132</v>
      </c>
      <c r="V24" s="95" t="s">
        <v>133</v>
      </c>
      <c r="W24" s="95" t="s">
        <v>134</v>
      </c>
      <c r="X24" s="95" t="s">
        <v>135</v>
      </c>
      <c r="Y24" s="95" t="s">
        <v>136</v>
      </c>
      <c r="Z24" s="95" t="s">
        <v>137</v>
      </c>
      <c r="AA24" s="95" t="s">
        <v>138</v>
      </c>
      <c r="AB24" s="95" t="s">
        <v>139</v>
      </c>
      <c r="AC24" s="95" t="s">
        <v>140</v>
      </c>
    </row>
    <row r="25" spans="7:29">
      <c r="G25" s="95" t="s">
        <v>141</v>
      </c>
      <c r="H25" s="96">
        <v>21.504138553499999</v>
      </c>
      <c r="I25" s="96">
        <v>21.444208218500009</v>
      </c>
      <c r="J25" s="96">
        <v>21.310990741000026</v>
      </c>
      <c r="K25" s="96">
        <v>22.318503196999913</v>
      </c>
      <c r="L25" s="96">
        <v>23.144453822000013</v>
      </c>
      <c r="M25" s="96">
        <v>22.740865702999994</v>
      </c>
      <c r="N25" s="96">
        <v>23.024491851999976</v>
      </c>
      <c r="O25" s="96">
        <v>23.647436109000012</v>
      </c>
      <c r="P25" s="96">
        <v>23.654877135100012</v>
      </c>
      <c r="Q25" s="96">
        <v>22.828801941899986</v>
      </c>
      <c r="R25" s="96">
        <v>23.536487675999943</v>
      </c>
      <c r="S25" s="96">
        <v>24.299111036000085</v>
      </c>
      <c r="T25" s="96">
        <v>24.388594105000006</v>
      </c>
      <c r="U25" s="96">
        <v>24.45001474899998</v>
      </c>
      <c r="V25" s="96">
        <v>24.886889658000044</v>
      </c>
      <c r="W25" s="96">
        <v>25.203659478000063</v>
      </c>
      <c r="X25" s="96">
        <v>25.910228914700006</v>
      </c>
      <c r="Y25" s="96">
        <v>25.768507372799988</v>
      </c>
      <c r="Z25" s="96">
        <v>26.011192238500065</v>
      </c>
      <c r="AA25" s="96">
        <v>26.687742576999938</v>
      </c>
      <c r="AB25" s="96">
        <v>27.376985359000013</v>
      </c>
      <c r="AC25" s="96">
        <v>27.58899072973043</v>
      </c>
    </row>
    <row r="26" spans="7:29">
      <c r="G26" s="95" t="s">
        <v>39</v>
      </c>
      <c r="H26" s="96">
        <v>13.168181623250005</v>
      </c>
      <c r="I26" s="96">
        <v>14.881950805749996</v>
      </c>
      <c r="J26" s="96">
        <v>13.937641944999989</v>
      </c>
      <c r="K26" s="96">
        <v>15.79469938200004</v>
      </c>
      <c r="L26" s="96">
        <v>15.119343044999997</v>
      </c>
      <c r="M26" s="96">
        <v>14.816634607000005</v>
      </c>
      <c r="N26" s="96">
        <v>15.657939147000004</v>
      </c>
      <c r="O26" s="96">
        <v>16.606044614999988</v>
      </c>
      <c r="P26" s="96">
        <v>15.621476376</v>
      </c>
      <c r="Q26" s="96">
        <v>15.295616980000005</v>
      </c>
      <c r="R26" s="96">
        <v>16.073048809999978</v>
      </c>
      <c r="S26" s="96">
        <v>17.052356261</v>
      </c>
      <c r="T26" s="96">
        <v>15.625766618999995</v>
      </c>
      <c r="U26" s="96">
        <v>16.539728306000015</v>
      </c>
      <c r="V26" s="96">
        <v>16.173758328999952</v>
      </c>
      <c r="W26" s="96">
        <v>17.435379118999982</v>
      </c>
      <c r="X26" s="96">
        <v>16.703817418510003</v>
      </c>
      <c r="Y26" s="96">
        <v>18.754312599489982</v>
      </c>
      <c r="Z26" s="96">
        <v>20.055749131999988</v>
      </c>
      <c r="AA26" s="96">
        <v>19.180013167999995</v>
      </c>
      <c r="AB26" s="96">
        <v>18.43690151500001</v>
      </c>
      <c r="AC26" s="96">
        <v>19.283967492917007</v>
      </c>
    </row>
  </sheetData>
  <hyperlinks>
    <hyperlink ref="A1" location="Sommaire!A1" display="Retour au sommaire"/>
  </hyperlink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28</vt:i4>
      </vt:variant>
    </vt:vector>
  </HeadingPairs>
  <TitlesOfParts>
    <vt:vector size="28" baseType="lpstr">
      <vt:lpstr>Sommaire</vt:lpstr>
      <vt:lpstr>Tableau 1</vt:lpstr>
      <vt:lpstr>Graphique 1</vt:lpstr>
      <vt:lpstr>Graphique 2</vt:lpstr>
      <vt:lpstr>Graphique 3</vt:lpstr>
      <vt:lpstr>Graphique 4</vt:lpstr>
      <vt:lpstr>Graphique 5</vt:lpstr>
      <vt:lpstr>Tableau 2</vt:lpstr>
      <vt:lpstr>Graphique 6</vt:lpstr>
      <vt:lpstr>Tableau 3</vt:lpstr>
      <vt:lpstr>Tableau 4</vt:lpstr>
      <vt:lpstr>Graphique 7</vt:lpstr>
      <vt:lpstr>Graphique 8</vt:lpstr>
      <vt:lpstr>Graphique 9</vt:lpstr>
      <vt:lpstr>Graphique 10</vt:lpstr>
      <vt:lpstr>Graphique 11</vt:lpstr>
      <vt:lpstr>Tableau 5</vt:lpstr>
      <vt:lpstr>Graphique 12</vt:lpstr>
      <vt:lpstr>Graphique 13</vt:lpstr>
      <vt:lpstr>Graphique 14</vt:lpstr>
      <vt:lpstr>Graphique 15</vt:lpstr>
      <vt:lpstr>Graphique 16</vt:lpstr>
      <vt:lpstr>Graphique 17</vt:lpstr>
      <vt:lpstr>Graphique 18</vt:lpstr>
      <vt:lpstr>Graphique 19</vt:lpstr>
      <vt:lpstr>Graphique 20</vt:lpstr>
      <vt:lpstr>Graphique 21</vt:lpstr>
      <vt:lpstr>Graphique 22</vt:lpstr>
    </vt:vector>
  </TitlesOfParts>
  <Company>Banque de France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BARTHEL Alexane (SGACPR COM)</cp:lastModifiedBy>
  <dcterms:created xsi:type="dcterms:W3CDTF">2020-04-15T14:14:19Z</dcterms:created>
  <dcterms:modified xsi:type="dcterms:W3CDTF">2023-11-06T10:30:23Z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{2004FB6A-D327-495B-8E69-6A0874A8F308}</vt:lpwstr>
  </property>
</Properties>
</file>