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200" windowHeight="11760" activeTab="2"/>
  </bookViews>
  <sheets>
    <sheet name="Lisez-moi " sheetId="1" r:id="rId1"/>
    <sheet name="1. Informations-assiettes" sheetId="2" r:id="rId2"/>
    <sheet name="2. Critères de risques" sheetId="3" r:id="rId3"/>
    <sheet name="3. Règles de validation" sheetId="4" r:id="rId4"/>
  </sheets>
  <definedNames>
    <definedName name="_xlnm.Print_Titles" localSheetId="3">'3. Règles de validation'!$1:$12</definedName>
    <definedName name="_xlnm.Print_Titles" localSheetId="0">'Lisez-moi '!$1:$2</definedName>
    <definedName name="_xlnm.Print_Area" localSheetId="1">'1. Informations-assiettes'!$A$1:$G$56</definedName>
    <definedName name="_xlnm.Print_Area" localSheetId="2">'2. Critères de risques'!$A$1:$F$111</definedName>
    <definedName name="_xlnm.Print_Area" localSheetId="3">'3. Règles de validation'!$A$1:$J$91</definedName>
    <definedName name="_xlnm.Print_Area" localSheetId="0">'Lisez-moi '!$A$1:$D$28</definedName>
  </definedNames>
  <calcPr fullCalcOnLoad="1"/>
</workbook>
</file>

<file path=xl/sharedStrings.xml><?xml version="1.0" encoding="utf-8"?>
<sst xmlns="http://schemas.openxmlformats.org/spreadsheetml/2006/main" count="441" uniqueCount="300">
  <si>
    <r>
      <rPr>
        <b/>
        <sz val="12"/>
        <rFont val="Calibri"/>
        <family val="2"/>
      </rPr>
      <t>Champ</t>
    </r>
  </si>
  <si>
    <t>Section A. Catégorie pour les indicateurs de fonds propres</t>
  </si>
  <si>
    <r>
      <rPr>
        <sz val="12"/>
        <rFont val="Calibri"/>
        <family val="2"/>
      </rPr>
      <t>Oui/Non</t>
    </r>
  </si>
  <si>
    <r>
      <rPr>
        <sz val="12"/>
        <rFont val="Calibri"/>
        <family val="2"/>
      </rPr>
      <t>Niveau de déclaration de l’indicateur de risque de ratio de levier</t>
    </r>
  </si>
  <si>
    <r>
      <rPr>
        <sz val="12"/>
        <rFont val="Calibri"/>
        <family val="2"/>
      </rPr>
      <t>Texte (255)</t>
    </r>
  </si>
  <si>
    <r>
      <rPr>
        <sz val="12"/>
        <rFont val="Calibri"/>
        <family val="2"/>
      </rPr>
      <t>Niveau de déclaration de l’indicateur de risque du ratio CET1</t>
    </r>
  </si>
  <si>
    <t>Indicateur de risque B.i) Ratio de couverture de liquidité (LCR)</t>
  </si>
  <si>
    <t>Section D. Pilier «Modèle bancaire et gouvernance»</t>
  </si>
  <si>
    <t>Niveau de déclaration de l’indicateur de risque du ratio des actifs pondérés en fonction des risques / Total des actif</t>
  </si>
  <si>
    <t>2. informations pour les indicateurs de risques</t>
  </si>
  <si>
    <t>Dépôts couverts hors épargne à régime spécial (Livrets A, LDD et LEP)</t>
  </si>
  <si>
    <t>L’ACPR ou la BCE ont-elles accordé à l’établissement une dérogation quant à l’application de l’indicateur de risque de ratio de levier au niveau individuel ?</t>
  </si>
  <si>
    <t>Code</t>
  </si>
  <si>
    <t xml:space="preserve">Individuel/Sous-consolidé/Consolidé </t>
  </si>
  <si>
    <t>Texte (255)</t>
  </si>
  <si>
    <t>2A11</t>
  </si>
  <si>
    <t>2A12</t>
  </si>
  <si>
    <t>2A13</t>
  </si>
  <si>
    <t>2A14</t>
  </si>
  <si>
    <t>2B11</t>
  </si>
  <si>
    <t>2B12</t>
  </si>
  <si>
    <t>2B13</t>
  </si>
  <si>
    <t>2B14</t>
  </si>
  <si>
    <t>2D11</t>
  </si>
  <si>
    <t>1B1</t>
  </si>
  <si>
    <t>1B2</t>
  </si>
  <si>
    <t>1B3</t>
  </si>
  <si>
    <t>1B4</t>
  </si>
  <si>
    <t>1B5</t>
  </si>
  <si>
    <t>1B6</t>
  </si>
  <si>
    <t>1C1</t>
  </si>
  <si>
    <t>1C2</t>
  </si>
  <si>
    <t>1C3</t>
  </si>
  <si>
    <t>Numérique (15)</t>
  </si>
  <si>
    <t>Valeur en euros</t>
  </si>
  <si>
    <t>Numérique (5)</t>
  </si>
  <si>
    <t>Valeur</t>
  </si>
  <si>
    <t>CIB</t>
  </si>
  <si>
    <t>LEI</t>
  </si>
  <si>
    <t>NOM</t>
  </si>
  <si>
    <t>Code d'identification bancaire (CIB) de l'établissement</t>
  </si>
  <si>
    <t>Texte (20)</t>
  </si>
  <si>
    <t>Ratio de levier, au niveau de déclaration sélectionné ci-dessus (en euros ; rempli automatiquement - ne pas remplir)</t>
  </si>
  <si>
    <t>Ratio CET1, au niveau de déclaration sélectionné ci-dessus (en euros ; rempli automatiquement - ne pas remplir)</t>
  </si>
  <si>
    <t>Ratio LCR, au niveau de déclaration sélectionné ci-dessus (en euros ; rempli automatiquement - ne pas remplir)</t>
  </si>
  <si>
    <t>NSFR, au niveau de déclaration sélectionné ci-dessus (en euros ; rempli automatiquement - ne pas remplir)</t>
  </si>
  <si>
    <t>Ratio de prêts non productifs, au niveau de déclaration sélectionné ci-dessus (en euros ; rempli automatiquement - ne pas remplir)</t>
  </si>
  <si>
    <t>Ratio de Actifs pondérés en fonction des risques / Total des actif, au niveau de déclaration sélectionné ci-dessus (en euros ; rempli automatiquement - ne pas remplir)</t>
  </si>
  <si>
    <t>Dépôts garantis par le FGDR (en euros ; rempli automatiquement - ne pas remplir)</t>
  </si>
  <si>
    <t>1A4</t>
  </si>
  <si>
    <t>1C4</t>
  </si>
  <si>
    <t>1C5</t>
  </si>
  <si>
    <t>Texte (Oui/Non)</t>
  </si>
  <si>
    <t>Créances douteuses</t>
  </si>
  <si>
    <t>Montant brut total des prêts accordés par l'établissement</t>
  </si>
  <si>
    <t>Assiette Garantie des dépôts  : rempli automatiquement ne pas renseigner</t>
  </si>
  <si>
    <t xml:space="preserve">Valeurs mobilières conservées - titres français et étrangers </t>
  </si>
  <si>
    <t xml:space="preserve">TCN et Bons du Trésor conservés </t>
  </si>
  <si>
    <t xml:space="preserve">Titres d'organismes de placement conservés </t>
  </si>
  <si>
    <t xml:space="preserve">Instruments financiers à terme - Dépôts de garantie </t>
  </si>
  <si>
    <t xml:space="preserve">Dépôts espèces de la clientèle et autres dettes (*) </t>
  </si>
  <si>
    <t>Assiette Garantie des titres  : rempli automatiquement ne pas renseigner</t>
  </si>
  <si>
    <t>1B7</t>
  </si>
  <si>
    <t xml:space="preserve">Cautions immobilières </t>
  </si>
  <si>
    <t>Garanties financières</t>
  </si>
  <si>
    <t xml:space="preserve">Autres garanties d’ordre de la clientèle </t>
  </si>
  <si>
    <t>Assiette Garantie des cautions : rempli automatiquement ne pas renseigner</t>
  </si>
  <si>
    <t xml:space="preserve">Individuel/Sous-consolidé /Consolidé </t>
  </si>
  <si>
    <t>L’ACPR ou la BCE ont-elles à l’établissement une dérogation quant à l’application de l’indicateur de risque du ratio solvabilité au niveau individuel ? Article 7 CRR</t>
  </si>
  <si>
    <t>ARR</t>
  </si>
  <si>
    <t>JJ/MM/AAAA</t>
  </si>
  <si>
    <t>Oui/Non</t>
  </si>
  <si>
    <t>Numérique (15) ; euros</t>
  </si>
  <si>
    <t>Niveau de déclaration de l’indicateur de risque NSFR</t>
  </si>
  <si>
    <t>Niveau de déclaration le plus élevé au niveau France de l’indicateur de risque du ratio de Protection des déposants par rapport à l’ensemble des dettes « bailinables »</t>
  </si>
  <si>
    <r>
      <t xml:space="preserve">Nom de l’établissement-mère </t>
    </r>
  </si>
  <si>
    <r>
      <t>Nom de l’établissement consolidant (</t>
    </r>
    <r>
      <rPr>
        <u val="single"/>
        <sz val="12"/>
        <rFont val="Calibri"/>
        <family val="2"/>
      </rPr>
      <t>uniquement en cas de dérogation</t>
    </r>
    <r>
      <rPr>
        <sz val="12"/>
        <rFont val="Calibri"/>
        <family val="2"/>
      </rPr>
      <t>)</t>
    </r>
  </si>
  <si>
    <r>
      <t>Code d'identification bancaire (CIB) de l’établissement-mère (</t>
    </r>
    <r>
      <rPr>
        <u val="single"/>
        <sz val="12"/>
        <rFont val="Calibri"/>
        <family val="2"/>
      </rPr>
      <t>uniquement en cas de dérogation</t>
    </r>
    <r>
      <rPr>
        <sz val="12"/>
        <rFont val="Calibri"/>
        <family val="2"/>
      </rPr>
      <t>)</t>
    </r>
  </si>
  <si>
    <r>
      <t xml:space="preserve">Fonds propres au sens du ratio de levier </t>
    </r>
    <r>
      <rPr>
        <b/>
        <sz val="12"/>
        <rFont val="Calibri"/>
        <family val="2"/>
      </rPr>
      <t>au niveau de déclaration sélectionné ci-dessus</t>
    </r>
    <r>
      <rPr>
        <sz val="12"/>
        <rFont val="Calibri"/>
        <family val="2"/>
      </rPr>
      <t xml:space="preserve">  (en euros)</t>
    </r>
  </si>
  <si>
    <r>
      <t xml:space="preserve">Total des expositions au sens du ratio de levier </t>
    </r>
    <r>
      <rPr>
        <b/>
        <sz val="12"/>
        <rFont val="Calibri"/>
        <family val="2"/>
      </rPr>
      <t>au niveau de déclaration sélectionné ci-dessus</t>
    </r>
    <r>
      <rPr>
        <sz val="12"/>
        <rFont val="Calibri"/>
        <family val="2"/>
      </rPr>
      <t xml:space="preserve">  (en euros)</t>
    </r>
  </si>
  <si>
    <r>
      <t>Code d'identification bancaire (CIB) de l’établissement consolidant (</t>
    </r>
    <r>
      <rPr>
        <u val="single"/>
        <sz val="12"/>
        <rFont val="Calibri"/>
        <family val="2"/>
      </rPr>
      <t>uniquement en cas de dérogation</t>
    </r>
    <r>
      <rPr>
        <sz val="12"/>
        <rFont val="Calibri"/>
        <family val="2"/>
      </rPr>
      <t>)</t>
    </r>
  </si>
  <si>
    <r>
      <t xml:space="preserve">Fonds propres CET1, </t>
    </r>
    <r>
      <rPr>
        <b/>
        <sz val="12"/>
        <rFont val="Calibri"/>
        <family val="2"/>
      </rPr>
      <t xml:space="preserve">au niveau de déclaration sélectionné ci-dessus </t>
    </r>
  </si>
  <si>
    <r>
      <t>Exposition au risque totale,</t>
    </r>
    <r>
      <rPr>
        <b/>
        <sz val="12"/>
        <rFont val="Calibri"/>
        <family val="2"/>
      </rPr>
      <t xml:space="preserve"> au niveau de déclaration sélectionné ci-dessus </t>
    </r>
  </si>
  <si>
    <r>
      <t xml:space="preserve">Format </t>
    </r>
    <r>
      <rPr>
        <sz val="12"/>
        <rFont val="Calibri"/>
        <family val="2"/>
      </rPr>
      <t>(nombre maximal de caractères)</t>
    </r>
  </si>
  <si>
    <r>
      <rPr>
        <b/>
        <sz val="12"/>
        <rFont val="Calibri"/>
        <family val="2"/>
      </rPr>
      <t>Valeur</t>
    </r>
  </si>
  <si>
    <r>
      <rPr>
        <b/>
        <sz val="12"/>
        <rFont val="Calibri"/>
        <family val="2"/>
      </rPr>
      <t>Format</t>
    </r>
    <r>
      <rPr>
        <sz val="12"/>
        <rFont val="Calibri"/>
        <family val="2"/>
      </rPr>
      <t>(nombre maximal de caractères)</t>
    </r>
  </si>
  <si>
    <t xml:space="preserve">Niveau de déclaration de l’indicateur de risque LCR </t>
  </si>
  <si>
    <t>Individuel/Sous-consolidé /Consolidé</t>
  </si>
  <si>
    <r>
      <t xml:space="preserve">Numérateur </t>
    </r>
    <r>
      <rPr>
        <b/>
        <sz val="12"/>
        <rFont val="Calibri"/>
        <family val="2"/>
      </rPr>
      <t>au niveau de déclaration sélectionné ci-dessus</t>
    </r>
    <r>
      <rPr>
        <sz val="12"/>
        <rFont val="Calibri"/>
        <family val="2"/>
      </rPr>
      <t xml:space="preserve">  </t>
    </r>
  </si>
  <si>
    <r>
      <t xml:space="preserve">Dénominateur  </t>
    </r>
    <r>
      <rPr>
        <b/>
        <sz val="12"/>
        <rFont val="Calibri"/>
        <family val="2"/>
      </rPr>
      <t xml:space="preserve">au niveau de déclaration sélectionné ci-dessus </t>
    </r>
  </si>
  <si>
    <r>
      <t xml:space="preserve">Numérateur </t>
    </r>
    <r>
      <rPr>
        <b/>
        <sz val="12"/>
        <rFont val="Calibri"/>
        <family val="2"/>
      </rPr>
      <t>au niveau de déclaration sélectionné ci-dessus</t>
    </r>
    <r>
      <rPr>
        <sz val="12"/>
        <rFont val="Calibri"/>
        <family val="2"/>
      </rPr>
      <t xml:space="preserve"> </t>
    </r>
  </si>
  <si>
    <r>
      <t xml:space="preserve">Dénominateur  </t>
    </r>
    <r>
      <rPr>
        <b/>
        <sz val="12"/>
        <rFont val="Calibri"/>
        <family val="2"/>
      </rPr>
      <t>au niveau de déclaration sélectionné ci-dessus</t>
    </r>
    <r>
      <rPr>
        <sz val="12"/>
        <rFont val="Calibri"/>
        <family val="2"/>
      </rPr>
      <t xml:space="preserve"> </t>
    </r>
  </si>
  <si>
    <r>
      <t>Nom de l’établissement consolidant (</t>
    </r>
    <r>
      <rPr>
        <u val="single"/>
        <sz val="12"/>
        <rFont val="Calibri"/>
        <family val="2"/>
      </rPr>
      <t>uniquement en cas de  dérogation</t>
    </r>
    <r>
      <rPr>
        <sz val="12"/>
        <rFont val="Calibri"/>
        <family val="2"/>
      </rPr>
      <t>)</t>
    </r>
  </si>
  <si>
    <t xml:space="preserve">Actifs pondérés en fonction des risques au niveau de déclaration sélectionné ci-dessus </t>
  </si>
  <si>
    <r>
      <rPr>
        <sz val="12"/>
        <rFont val="Calibri"/>
        <family val="2"/>
      </rPr>
      <t xml:space="preserve">Code d'identification bancaire (CIB) de l’établissement-mère </t>
    </r>
  </si>
  <si>
    <r>
      <t xml:space="preserve">Format
</t>
    </r>
    <r>
      <rPr>
        <sz val="12"/>
        <rFont val="Calibri"/>
        <family val="2"/>
      </rPr>
      <t>(nombre maximal de caractères)</t>
    </r>
  </si>
  <si>
    <r>
      <rPr>
        <sz val="12"/>
        <rFont val="Calibri"/>
        <family val="2"/>
      </rPr>
      <t>Date de référence pour le présent formulaire de déclaration</t>
    </r>
  </si>
  <si>
    <t xml:space="preserve">Instruments financiers à terme - Instruments optionnels achetés </t>
  </si>
  <si>
    <t>1er trimestre N-1</t>
  </si>
  <si>
    <t>Epargne à régime spécial centralisée dans le Fonds d'épargne</t>
  </si>
  <si>
    <t>2A2</t>
  </si>
  <si>
    <t>2ème trimestre N-1</t>
  </si>
  <si>
    <t>3ème trimestre N-1</t>
  </si>
  <si>
    <t>4ème trimestre N-1</t>
  </si>
  <si>
    <r>
      <rPr>
        <b/>
        <sz val="14"/>
        <color indexed="8"/>
        <rFont val="Calibri"/>
        <family val="2"/>
      </rPr>
      <t>A. Objectif et structure du formulaire de déclaration</t>
    </r>
  </si>
  <si>
    <r>
      <rPr>
        <b/>
        <sz val="14"/>
        <color indexed="8"/>
        <rFont val="Calibri"/>
        <family val="2"/>
      </rPr>
      <t>B. Instructions générales pour remplir le formulaire de déclaration</t>
    </r>
  </si>
  <si>
    <r>
      <rPr>
        <sz val="10"/>
        <color indexed="8"/>
        <rFont val="Calibri"/>
        <family val="2"/>
      </rPr>
      <t>1.</t>
    </r>
  </si>
  <si>
    <r>
      <rPr>
        <b/>
        <sz val="14"/>
        <color indexed="8"/>
        <rFont val="Calibri"/>
        <family val="2"/>
      </rPr>
      <t>C. Soumission du formulaire de déclaration et étapes suivantes</t>
    </r>
  </si>
  <si>
    <t>Le formulaire de déclaration est composé des onglets suivants:</t>
  </si>
  <si>
    <t>Informations et calculs d'assiettes</t>
  </si>
  <si>
    <t>Les champs à fond bleu sont générés automatiquement.</t>
  </si>
  <si>
    <t>Règles générales de format et valeurs par défaut:</t>
  </si>
  <si>
    <r>
      <rPr>
        <b/>
        <sz val="12"/>
        <color indexed="8"/>
        <rFont val="Calibri"/>
        <family val="2"/>
      </rPr>
      <t xml:space="preserve">Tous les champs à fond jaune doivent être remplis </t>
    </r>
    <r>
      <rPr>
        <sz val="12"/>
        <color indexed="8"/>
        <rFont val="Calibri"/>
        <family val="2"/>
      </rPr>
      <t>par l’établissement conformément aux instructions générales ci-dessous.</t>
    </r>
  </si>
  <si>
    <t>1.1. identification de l'établissement</t>
  </si>
  <si>
    <t>1.2. informations pour les calculs d'assiettes</t>
  </si>
  <si>
    <t>Contributions pour les mécanismes de garantie des dépôts, des titres et des cautions</t>
  </si>
  <si>
    <r>
      <t>L’objectif du formulaire de déclaration est de collecter les informations nécessaires pour calculer les contributions individuelles ex ante</t>
    </r>
    <r>
      <rPr>
        <sz val="12"/>
        <color indexed="8"/>
        <rFont val="Calibri"/>
        <family val="2"/>
      </rPr>
      <t xml:space="preserve"> aux trois mécanismes de garantie des dépôts, titres et cautions du Fonds de garantie des dépôts et de résolution de chaque établissement entrant dans le champ d’application.</t>
    </r>
  </si>
  <si>
    <r>
      <t>Critères de r</t>
    </r>
    <r>
      <rPr>
        <sz val="11"/>
        <color indexed="30"/>
        <rFont val="Calibri"/>
        <family val="2"/>
      </rPr>
      <t>isques</t>
    </r>
  </si>
  <si>
    <r>
      <rPr>
        <b/>
        <sz val="12"/>
        <rFont val="Calibri"/>
        <family val="2"/>
      </rPr>
      <t>Les questions</t>
    </r>
    <r>
      <rPr>
        <sz val="12"/>
        <color indexed="8"/>
        <rFont val="Calibri"/>
        <family val="2"/>
      </rPr>
      <t xml:space="preserve"> relatives au formulaire de déclaration à remplir doivent être adressées à l'ACPR - Direction de la résolution conformément aux modalités définies.</t>
    </r>
  </si>
  <si>
    <t>Valeur positive ou égale à 0</t>
  </si>
  <si>
    <t>Contrôles de cohérence</t>
  </si>
  <si>
    <t>L’ACPR ou la BCE ont-elles accordé à l’établissement une dérogation quant à l’application de l’indicateur de risque du ratio solvabilité au niveau individuel ? Article 7 CRR</t>
  </si>
  <si>
    <t>Legal Entity Identifier (LEI) de l'établissement</t>
  </si>
  <si>
    <t>Adresse électronique 1 de contact de l'établissement</t>
  </si>
  <si>
    <t>Adresse électronique 2 de contact de l'établissement</t>
  </si>
  <si>
    <t>Calculé automatiquement (1A4)</t>
  </si>
  <si>
    <t>Ratio Actifs non grevés / Dépôts garantis (en euros ; rempli automatiquement - ne pas remplir)</t>
  </si>
  <si>
    <t>Onglet</t>
  </si>
  <si>
    <t>Cellule</t>
  </si>
  <si>
    <t>Champ</t>
  </si>
  <si>
    <t>2A1</t>
  </si>
  <si>
    <t>2A3</t>
  </si>
  <si>
    <t>2A4</t>
  </si>
  <si>
    <t>2A5</t>
  </si>
  <si>
    <t>2A6</t>
  </si>
  <si>
    <t>2A7</t>
  </si>
  <si>
    <t>2A8</t>
  </si>
  <si>
    <t>2A9</t>
  </si>
  <si>
    <t>2A10</t>
  </si>
  <si>
    <t>2B1</t>
  </si>
  <si>
    <t>2B2</t>
  </si>
  <si>
    <t>2B3</t>
  </si>
  <si>
    <t>2B4</t>
  </si>
  <si>
    <t>2B5</t>
  </si>
  <si>
    <t>2B6</t>
  </si>
  <si>
    <t>2B7</t>
  </si>
  <si>
    <t>2B8</t>
  </si>
  <si>
    <t>2B9</t>
  </si>
  <si>
    <t>2B10</t>
  </si>
  <si>
    <t>2C1</t>
  </si>
  <si>
    <t>2C2</t>
  </si>
  <si>
    <t>2C3</t>
  </si>
  <si>
    <t>2D1</t>
  </si>
  <si>
    <t>2D2</t>
  </si>
  <si>
    <t>2D3</t>
  </si>
  <si>
    <t>2D4</t>
  </si>
  <si>
    <t>2D5</t>
  </si>
  <si>
    <t>2D6</t>
  </si>
  <si>
    <t>2D7</t>
  </si>
  <si>
    <t>2E1</t>
  </si>
  <si>
    <t>2E2</t>
  </si>
  <si>
    <t>2E3</t>
  </si>
  <si>
    <t>2E4</t>
  </si>
  <si>
    <t>2E5</t>
  </si>
  <si>
    <t>2E6</t>
  </si>
  <si>
    <t>2E7</t>
  </si>
  <si>
    <t>2E8</t>
  </si>
  <si>
    <t>2E9</t>
  </si>
  <si>
    <t>2E10</t>
  </si>
  <si>
    <t>Cellules</t>
  </si>
  <si>
    <t>Vérification à effectuer</t>
  </si>
  <si>
    <t>MEL 1</t>
  </si>
  <si>
    <t>MEL 2</t>
  </si>
  <si>
    <t>TYPE 1</t>
  </si>
  <si>
    <t>TYPE 2</t>
  </si>
  <si>
    <t>TYPE1, TYPE2</t>
  </si>
  <si>
    <t>2A1:2A2</t>
  </si>
  <si>
    <t>2A8:2A9</t>
  </si>
  <si>
    <t>2B8:2B9</t>
  </si>
  <si>
    <t>L’ACPR ou la BCE ont-elles accordé à l’établissement une dérogation quant au suivi de la liquidité (LCR) au niveau individuel ? Article 8CRR</t>
  </si>
  <si>
    <t>L’ACPR ou la BCE ont-elles accordé à l’établissement une dérogation quant au suivi de la liquidité (NSFR) au niveau individuel ? Article 8CRR</t>
  </si>
  <si>
    <t>2D1:2D2</t>
  </si>
  <si>
    <t>Avez-vous délivré des cautions visées  par le point 1.1 de l'annexe du règlement n° 2000-06 modifié?</t>
  </si>
  <si>
    <t>Nom de l'établissement</t>
  </si>
  <si>
    <t>5.</t>
  </si>
  <si>
    <t>Règles de validation</t>
  </si>
  <si>
    <t>Situation spécifique :</t>
  </si>
  <si>
    <t>2.</t>
  </si>
  <si>
    <t>3.</t>
  </si>
  <si>
    <t>4.</t>
  </si>
  <si>
    <t>6.</t>
  </si>
  <si>
    <t>TYPE 3</t>
  </si>
  <si>
    <t>L’établissement est-il un établissement de crédit ?</t>
  </si>
  <si>
    <t>TYPE  4</t>
  </si>
  <si>
    <t>TYPE 5</t>
  </si>
  <si>
    <t>L'établissement est-il une entreprise d'investissement ?</t>
  </si>
  <si>
    <t>L’établissement (établissement de crédit ou société de financement) est-il agréé pour effectuer des services d'investissement ?</t>
  </si>
  <si>
    <t>TYPE1, TYPE3</t>
  </si>
  <si>
    <t>Un établissement de crédit ne peut pas être aussi entreprise d'investissement.</t>
  </si>
  <si>
    <t>Validation du format des champs remplis par l'établissement (Champs jaunes)</t>
  </si>
  <si>
    <t>Calculé automatiquement (2B5/2B6)</t>
  </si>
  <si>
    <t>Calculé automatiquement (2B12/2B13)</t>
  </si>
  <si>
    <t>Calculé automatiquement (2C1/2C2)</t>
  </si>
  <si>
    <t>Calculé automatiquement (2D5/2D6)</t>
  </si>
  <si>
    <t>Calculé automatiquement (2E1/2E2)</t>
  </si>
  <si>
    <t>Calculé automatiquement (2E7-2E8-2E9)/2E9</t>
  </si>
  <si>
    <t>Calculé automatiquement (2A5/2A6)</t>
  </si>
  <si>
    <t>.</t>
  </si>
  <si>
    <t>Calculé automatiquement (2A12/2A13)</t>
  </si>
  <si>
    <t xml:space="preserve">Individuel/Consolidé </t>
  </si>
  <si>
    <t xml:space="preserve">Indicateur de risque B.ii) Ratio de financement stable net (NSFR) </t>
  </si>
  <si>
    <t>Un établissement de crédit ne peut pas être aussi société de financement</t>
  </si>
  <si>
    <t>2B1:2B2</t>
  </si>
  <si>
    <t>7.</t>
  </si>
  <si>
    <t>Le Code CIB de l'établissement doit avoir 5 chiffres</t>
  </si>
  <si>
    <t>Il est nécessaire que l'Autorité compétente ait accordé une exemption pour remettre sur base consolidée ou sous-consolidée  (Si 2A1 = "Non" alors 2A2 = "Individuel" et si 2A1 = "Oui" alors 2A2 = "Sous-consolidé" ou "Consolidé").</t>
  </si>
  <si>
    <t>Il est nécessaire que l'Autorité compétente ait accordé une exemption pour remettre sur base consolidée ou sous-consolidée  (Si 2A8 = "Non" alors 2A9 = "Individuel" et si 2A8 = "Oui" alors 2A9 = "Sous-consolidé" ou "Consolidé").</t>
  </si>
  <si>
    <t>Il est nécessaire que l'Autorité compétente ait accordé une exemption pour remettre sur base consolidée ou sous-consolidée  (Si 2B1 = "Non" alors 2B2 = "Individuel" et si 2B1 = "Oui" alors 2B2 = "Sous-consolidé" ou "Consolidé").</t>
  </si>
  <si>
    <t>Il est nécessaire que l'Autorité compétente ait accordé une exemption pour remettre sur base consolidée ou sous-consolidée  (Si 2B8 = "Non" alors 2B9 = "Individuel" et si 2B8 = "Oui" alors 2B9 = "Sous-consolidé" ou "Consolidé").</t>
  </si>
  <si>
    <t>Il est nécessaire que l'Autorité compétente ait accordé une exemption pour remettre sur base consolidée ou sous-consolidée  (Si 2D1 = "Non" alors 2D2 = "Individuel" et si 2B8 = "Oui" alors 2D2 = "Sous-consolidé" ou "Consolidé").</t>
  </si>
  <si>
    <t xml:space="preserve">Dépôts couverts </t>
  </si>
  <si>
    <t>TYPE1, 1A4</t>
  </si>
  <si>
    <t>Un établissement autre qu'un EC (type 1) ne peut avoir une assiette garantie des dépôts</t>
  </si>
  <si>
    <t xml:space="preserve">Vérification que les champs sont tous remplis et contrôles de cohérence. Les champs ne concernant pas l'établissement déclarant sont colorés automatiquement. A l'issue des vérifications, les champs de vérification de formats (colonne F) doivent afficher "OK". Les champs de contrôles de cohérence (colonne I) doivent afficher "OK".
</t>
  </si>
  <si>
    <t xml:space="preserve">Étape suivante : </t>
  </si>
  <si>
    <r>
      <rPr>
        <b/>
        <sz val="12"/>
        <color indexed="8"/>
        <rFont val="Calibri"/>
        <family val="2"/>
      </rPr>
      <t xml:space="preserve">Les onglets doivent être remplis avec </t>
    </r>
    <r>
      <rPr>
        <b/>
        <sz val="12"/>
        <color indexed="8"/>
        <rFont val="Calibri"/>
        <family val="2"/>
      </rPr>
      <t>des informations au niveau de l’entité individuelle, sauf :</t>
    </r>
  </si>
  <si>
    <t>Épargne à régime spécial non centralisée dans le Fonds d'épargne</t>
  </si>
  <si>
    <r>
      <rPr>
        <b/>
        <sz val="12"/>
        <color indexed="8"/>
        <rFont val="Calibri"/>
        <family val="2"/>
      </rPr>
      <t xml:space="preserve">Décision déterminant la contribution annuelle : </t>
    </r>
    <r>
      <rPr>
        <sz val="12"/>
        <color indexed="8"/>
        <rFont val="Calibri"/>
        <family val="2"/>
      </rPr>
      <t xml:space="preserve">l’ACPR est tenue d’informer chaque établissement entrant dans le champ d’application de sa décision déterminant la contribution annuelle au plus tard le </t>
    </r>
    <r>
      <rPr>
        <b/>
        <sz val="12"/>
        <color indexed="8"/>
        <rFont val="Calibri"/>
        <family val="2"/>
      </rPr>
      <t>15 novembre de chaque année</t>
    </r>
  </si>
  <si>
    <r>
      <rPr>
        <b/>
        <sz val="12"/>
        <rFont val="Calibri"/>
        <family val="2"/>
      </rPr>
      <t>Si les informations ou données soumises à l’ACPR font l’objet de mises à jour ou de corrections,</t>
    </r>
    <r>
      <rPr>
        <sz val="12"/>
        <color indexed="8"/>
        <rFont val="Calibri"/>
        <family val="2"/>
      </rPr>
      <t xml:space="preserve"> ces mises à jour ou corrections sont soumises à l'ACPR sans retard injustifié. L'ACPR adaptera la contribution annuelle, conformément aux informations mises à jour, lors du calcul de la contribution annuelle de cet établissement pour la période de contribution suivante.</t>
    </r>
  </si>
  <si>
    <t>Total des passifs (hors actifs nets)</t>
  </si>
  <si>
    <t>Passifs associés aux actifs encombrés</t>
  </si>
  <si>
    <t xml:space="preserve">Total des actifs au niveau de déclaration sélectionné ci-dessus </t>
  </si>
  <si>
    <t>Actifs non grevés</t>
  </si>
  <si>
    <t>Pertes éventuelles pour le Fond de garantie des dépôts et de résolution</t>
  </si>
  <si>
    <t>Revenu net / Total des actifs, au niveau de déclaration sélectionné ci-dessus (en euros ; rempli automatiquement - ne pas remplir)</t>
  </si>
  <si>
    <t xml:space="preserve">Collecte des informations concernant le profil de risque de l’établissement afin d’appliquer l’ajustement en fonction des risques à l'assiette calculée.
</t>
  </si>
  <si>
    <t>1.</t>
  </si>
  <si>
    <t>1A1T1</t>
  </si>
  <si>
    <t>1A1T2</t>
  </si>
  <si>
    <t>1A1T3</t>
  </si>
  <si>
    <t>1A1T4</t>
  </si>
  <si>
    <t>1A2T1</t>
  </si>
  <si>
    <t>1A2T2</t>
  </si>
  <si>
    <t>1A2T3</t>
  </si>
  <si>
    <t>1A2T4</t>
  </si>
  <si>
    <t>1A3T1</t>
  </si>
  <si>
    <t>1A3T2</t>
  </si>
  <si>
    <t>1A3T3</t>
  </si>
  <si>
    <t>1A3T4</t>
  </si>
  <si>
    <r>
      <rPr>
        <b/>
        <sz val="12"/>
        <color indexed="8"/>
        <rFont val="Calibri"/>
        <family val="2"/>
      </rPr>
      <t>Date de référence pour le formulaire de déclaration:</t>
    </r>
    <r>
      <rPr>
        <sz val="12"/>
        <color indexed="8"/>
        <rFont val="Calibri"/>
        <family val="2"/>
      </rPr>
      <t xml:space="preserve"> les onglets doivent être remplis avec des informations à la date de référence du 31 décembre N-1, sauf mention contraire. S'agissant des informations pour les calculs de contributions au mécanisme de garantie des dépôts, les montants de dépôts couverts sont à renseigner par trimestre.</t>
    </r>
  </si>
  <si>
    <t>Revenu net de l'arrêté de référence</t>
  </si>
  <si>
    <t>Revenu net de l'arrêté précédent</t>
  </si>
  <si>
    <t>Total des actifs de l'arrêté de référence</t>
  </si>
  <si>
    <t>Total des actifs de l'arrêté précédent</t>
  </si>
  <si>
    <t>2D8A</t>
  </si>
  <si>
    <t>2D8B</t>
  </si>
  <si>
    <t>2D9A</t>
  </si>
  <si>
    <t>2D9B</t>
  </si>
  <si>
    <t>Indicateur de risque A.i) Ratio de levier</t>
  </si>
  <si>
    <t>(Seulement pour les  établissements de crédit)</t>
  </si>
  <si>
    <t>Indicateur de risque A.ii) Ratio de fonds propres de base de catégorie 1 (ratio CET1)</t>
  </si>
  <si>
    <t>(Pour tous les établissements)</t>
  </si>
  <si>
    <t>(sur base sociale ou au plus bas niveau de consolidation disponible)</t>
  </si>
  <si>
    <t>Section B. Pilier « Stabilité et diversité des sources de financement »</t>
  </si>
  <si>
    <t xml:space="preserve">Indicateur de risque C. Ratio de prêts non productifs </t>
  </si>
  <si>
    <t xml:space="preserve">(sur base sociale uniquement) </t>
  </si>
  <si>
    <t>Section C. Pilier « Qualité des actifs »</t>
  </si>
  <si>
    <t>(Seulement pour les établissements de crédit)</t>
  </si>
  <si>
    <t>Indicateur de risque D. i) Actifs pondérés en fonction des risques / Total des actifs</t>
  </si>
  <si>
    <t>Indicateur de risque D. ii) Rentabilité des actifs (ROA)</t>
  </si>
  <si>
    <t>(sur base sociale uniquement)</t>
  </si>
  <si>
    <t xml:space="preserve">Indicateur de risque E. i) Actifs non grevés / Dépôts garantis </t>
  </si>
  <si>
    <t xml:space="preserve">(au plus haut niveau de consolidation du groupe ; sinon, en absence de consolidation, sur base individuelle) </t>
  </si>
  <si>
    <t>Indicateur de risque E. ii) Protection des déposants par rapport à l’ensemble des dettes « bailinables »</t>
  </si>
  <si>
    <t>Calculé automatiquement 
(moyenne entre 2D8A/2D9A et 2D8B/2D9B)</t>
  </si>
  <si>
    <t>Cet onglet reprend les informations communiquées dans le formulaire et comprend les règles de validation et de contrôles de cohérence que l'établissement doit vérifier avant transmission électronique.</t>
  </si>
  <si>
    <t>La présence d'un "NOK" indique que la remise n'est pas transmissible en l'état et qu'elle sera refusée lors de son traitement automatisé.</t>
  </si>
  <si>
    <r>
      <t xml:space="preserve">Le champ est-il complété?
</t>
    </r>
    <r>
      <rPr>
        <sz val="11"/>
        <color theme="1"/>
        <rFont val="Calibri"/>
        <family val="2"/>
      </rPr>
      <t>('NOK' =&gt; à remplir)</t>
    </r>
  </si>
  <si>
    <t>TYPE 0</t>
  </si>
  <si>
    <t>(Pour tous les établissements, sauf les sociétés de financement assujetties à la seule garantie des cautions)</t>
  </si>
  <si>
    <t>L’établissement (établissement de crédit ou société de financement) est-il agréé pour délivrer des cautions règlementées (Article L.313-50 du code monétaire et financier) ?</t>
  </si>
  <si>
    <t>L'établissement est-il une société de financement ?</t>
  </si>
  <si>
    <t>S'il s'agit d'une remise complémentaire d'un organe central, cette remise est effectuée sur base consolidée et ne correspond ni à la remise d'un EC, ni à la remise d'une EI, ni à la remise d'une SF.</t>
  </si>
  <si>
    <t>TYPE0, TYPE1, TYPE2, TYPE3</t>
  </si>
  <si>
    <r>
      <t xml:space="preserve">La remise est-elle la remise complémentaire d'un organe central pour les calculs de la garantie des titres et des cautions ?
</t>
    </r>
    <r>
      <rPr>
        <sz val="5"/>
        <rFont val="Calibri"/>
        <family val="2"/>
      </rPr>
      <t xml:space="preserve">
</t>
    </r>
    <r>
      <rPr>
        <i/>
        <u val="single"/>
        <sz val="10"/>
        <rFont val="Calibri"/>
        <family val="2"/>
      </rPr>
      <t>Remarque</t>
    </r>
    <r>
      <rPr>
        <i/>
        <sz val="10"/>
        <rFont val="Calibri"/>
        <family val="2"/>
      </rPr>
      <t xml:space="preserve"> : les organes centraux utilisent des données consolidées pour remplir cette maquette, y compris pour les questions "TYPE 4", "TYPE 5" et "sur base sociale".</t>
    </r>
  </si>
  <si>
    <r>
      <rPr>
        <b/>
        <sz val="12"/>
        <color indexed="8"/>
        <rFont val="Calibri"/>
        <family val="2"/>
      </rPr>
      <t xml:space="preserve">En cas de fusion de deux établissements entrant dans le champ d’application </t>
    </r>
    <r>
      <rPr>
        <sz val="12"/>
        <color indexed="8"/>
        <rFont val="Calibri"/>
        <family val="2"/>
      </rPr>
      <t>après la date de référence pour la période de contribution de l'année N, l’établissement résultant de la fusion doit renvoyer deux formulaires de déclaration séparés (un pour chaque établissement) pour calculer deux montants séparés de contribution annuelle individuelle pour l'année en cours dont s'acquitera l’établissement résultant de la fusion.</t>
    </r>
  </si>
  <si>
    <r>
      <rPr>
        <b/>
        <sz val="12"/>
        <rFont val="Calibri"/>
        <family val="2"/>
      </rPr>
      <t>Date limite de soumission:</t>
    </r>
    <r>
      <rPr>
        <sz val="12"/>
        <color indexed="8"/>
        <rFont val="Calibri"/>
        <family val="2"/>
      </rPr>
      <t xml:space="preserve"> le formulaire de déclaration complet doit être renvoyé à l’ACPR </t>
    </r>
    <r>
      <rPr>
        <b/>
        <sz val="12"/>
        <color indexed="8"/>
        <rFont val="Calibri"/>
        <family val="2"/>
      </rPr>
      <t>le</t>
    </r>
    <r>
      <rPr>
        <b/>
        <sz val="12"/>
        <color indexed="10"/>
        <rFont val="Calibri"/>
        <family val="2"/>
      </rPr>
      <t xml:space="preserve"> 28 février</t>
    </r>
    <r>
      <rPr>
        <b/>
        <sz val="12"/>
        <color indexed="8"/>
        <rFont val="Calibri"/>
        <family val="2"/>
      </rPr>
      <t xml:space="preserve"> au plus tard</t>
    </r>
    <r>
      <rPr>
        <sz val="12"/>
        <color indexed="8"/>
        <rFont val="Calibri"/>
        <family val="2"/>
      </rPr>
      <t xml:space="preserve"> conformément aux modalités définies par celle-ci.</t>
    </r>
  </si>
  <si>
    <r>
      <t xml:space="preserve">Section A. Informations pour le calcul d'assiette de contribution pour le mécanisme de garantie des dépôts et sur l'épargne règlementée à régime spécial
</t>
    </r>
    <r>
      <rPr>
        <b/>
        <sz val="14"/>
        <color indexed="10"/>
        <rFont val="Calibri"/>
        <family val="2"/>
      </rPr>
      <t>(seuls les établissements de crédit remplissent cette section)</t>
    </r>
  </si>
  <si>
    <r>
      <t xml:space="preserve">Section C. Informations pour le calcul d'assiette de contribution pour le mécanisme de garantie des cautions
</t>
    </r>
    <r>
      <rPr>
        <b/>
        <sz val="14"/>
        <color indexed="10"/>
        <rFont val="Calibri"/>
        <family val="2"/>
      </rPr>
      <t>(les établissements de crédit et les sociétés de financement agréées pour délivrer des cautions réglementées remplissent cette section)</t>
    </r>
  </si>
  <si>
    <r>
      <t>Les données sont-elles cohérentes ?
('</t>
    </r>
    <r>
      <rPr>
        <sz val="11"/>
        <rFont val="Calibri"/>
        <family val="2"/>
      </rPr>
      <t>NOK' =&gt; incohérence appelant modification)</t>
    </r>
  </si>
  <si>
    <r>
      <t xml:space="preserve">Contributions pour les mécanismes de garantie des dépôts, des titres et des cautions - Formulaire de remise des informations
</t>
    </r>
    <r>
      <rPr>
        <sz val="18"/>
        <color indexed="9"/>
        <rFont val="Calibri"/>
        <family val="2"/>
      </rPr>
      <t>3.</t>
    </r>
    <r>
      <rPr>
        <sz val="18"/>
        <color indexed="9"/>
        <rFont val="Calibri"/>
        <family val="2"/>
      </rPr>
      <t xml:space="preserve"> Règles de validation</t>
    </r>
  </si>
  <si>
    <r>
      <t xml:space="preserve">Contributions pour les mécanismes de garantie des dépôts, des titres et des cautions - formulaire de déclaration 
</t>
    </r>
    <r>
      <rPr>
        <sz val="18"/>
        <color indexed="9"/>
        <rFont val="Calibri"/>
        <family val="2"/>
      </rPr>
      <t>Lisez-moi</t>
    </r>
  </si>
  <si>
    <t xml:space="preserve">Section E. Pilier «Pertes éventuelles pour le Fond de garantie des dépôts et de résolution» </t>
  </si>
  <si>
    <t xml:space="preserve">Identification de l’établissement et calcul des assiettes pour chacun des trois mécanismes de garantie.
</t>
  </si>
  <si>
    <r>
      <t>- lorsque cela est explicitement demandé : cas de l'indicateur E. ii)
- lorsque l’autorité compétente a accordé une</t>
    </r>
    <r>
      <rPr>
        <b/>
        <sz val="12"/>
        <color indexed="8"/>
        <rFont val="Calibri"/>
        <family val="2"/>
      </rPr>
      <t xml:space="preserve"> dérogation à un établissement quant à l’application d’un indicateur de risque</t>
    </r>
    <r>
      <rPr>
        <sz val="12"/>
        <color indexed="8"/>
        <rFont val="Calibri"/>
        <family val="2"/>
      </rPr>
      <t xml:space="preserve"> prévu à l’onglet «CRITERES DE RISQUES» au niveau de l’entité individuelle dans les circonstances prévues à l’article 5 de la décision n</t>
    </r>
    <r>
      <rPr>
        <vertAlign val="superscript"/>
        <sz val="10"/>
        <color indexed="8"/>
        <rFont val="Calibri"/>
        <family val="2"/>
      </rPr>
      <t>0</t>
    </r>
    <r>
      <rPr>
        <vertAlign val="superscript"/>
        <sz val="12"/>
        <color indexed="8"/>
        <rFont val="Calibri"/>
        <family val="2"/>
      </rPr>
      <t xml:space="preserve"> </t>
    </r>
    <r>
      <rPr>
        <sz val="12"/>
        <color indexed="8"/>
        <rFont val="Calibri"/>
        <family val="2"/>
      </rPr>
      <t xml:space="preserve">2016-C-51 (à condition que l’autorité compétente autorise l’application de telles dérogations) ou des dispositions équivalentes pour la garantie des titres ou la garantie des cautions. Dans ce cas particulier, les indicateurs de risque pertinents doivent être déclarés au niveau sous-consolidé le plus bas disponible. En cas de dérogation au niveau de l’entité individuelle et s’il n’existe qu’un seul niveau de consolidation, les indicateurs de risque pertinents doivent être déclarés au niveau consolidé. Si, en dépit de la dérogation accordée, des chiffres ne sont disponibles ni au niveau sous-consolidé ni au niveau consolidé, les indicateurs de risque pertinents doivent être estimés et déclarés au niveau de l’entité individuelle. La note obtenue par cet indicateur de risque au niveau sous-consolidé ou au niveau consolidé doit être attribuée à chaque établissement qui fait partie de la (sous-)consolidation aux fins du calcul de l’indicateur de risque de cet établissement.
- dans le cadre des remises complémentaires réalisées par les organes centraux pour le calcul des contributions à la garantie des titres ou à la garantie des cautions.
</t>
    </r>
  </si>
  <si>
    <r>
      <t xml:space="preserve">a) Les valeurs des données doivent être fournies en montants absolus (aucun montant négatif ne doit être déclaré, sauf en cas de revenu net négatif en case 2D8A, 2D8B, 2D9A ou 2D9B). Les données financières doivent être libellées </t>
    </r>
    <r>
      <rPr>
        <b/>
        <sz val="12"/>
        <color indexed="10"/>
        <rFont val="Calibri"/>
        <family val="2"/>
      </rPr>
      <t>en euros et arrondies à l’unité la plus proche</t>
    </r>
    <r>
      <rPr>
        <sz val="12"/>
        <rFont val="Calibri"/>
        <family val="2"/>
      </rPr>
      <t xml:space="preserve"> (montants sans décimales). Aucun séparateur de milliers (espace ou virgule) ne doit être utilisé pour les montants et les nombres. Par exemple, un million doit être déclaré comme 1000000. Les pourcentages sont exprimés à l’unité avec quatre décimales arrondis à la quatrième décimale la plus proche (ex : 0,0000). Les décimales doivent être séparées de l’unité par un point (.) ou une virgule (,), selon les options de réglage d’Excel.</t>
    </r>
  </si>
  <si>
    <t>L'assiette des dépôts couverts intégre toutes les devises, les sommes en devises rentrent dans le calcul du plafond des 100 000 euros.</t>
  </si>
  <si>
    <t>Le formulaire doit être transmis par fichier excel au format .xls via le portail ONEGATE. Le Format .xlsx ne sera pas accepté par ONEGATE.</t>
  </si>
  <si>
    <t>(*) cette ligne n'est retenue que pour les adhérents qui ne sont pas des établissements de crédit</t>
  </si>
  <si>
    <r>
      <t xml:space="preserve">Section B. Informations pour le calcul d'assiette de contribution pour le mécanisme de garantie des titres 
</t>
    </r>
    <r>
      <rPr>
        <b/>
        <sz val="14"/>
        <color indexed="10"/>
        <rFont val="Calibri"/>
        <family val="2"/>
      </rPr>
      <t xml:space="preserve">(les entreprises d'investissement remplissent cette section ainsi que les établissements de crédit ou les sociétés de financement si et seulement s'ils sont </t>
    </r>
    <r>
      <rPr>
        <b/>
        <u val="single"/>
        <sz val="14"/>
        <color indexed="10"/>
        <rFont val="Calibri"/>
        <family val="2"/>
      </rPr>
      <t>prestataires de services d'investissement</t>
    </r>
    <r>
      <rPr>
        <b/>
        <sz val="14"/>
        <color indexed="10"/>
        <rFont val="Calibri"/>
        <family val="2"/>
      </rPr>
      <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</si>
</sst>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 _€_-;\-* #,##0\ _€_-;_-* &quot;-&quot;??\ _€_-;_-@_-"/>
    <numFmt numFmtId="166" formatCode="#,##0_ ;\-#,##0\ "/>
    <numFmt numFmtId="167" formatCode="0_ ;\-0\ "/>
    <numFmt numFmtId="168" formatCode="00000"/>
  </numFmts>
  <fonts count="90">
    <font>
      <sz val="11"/>
      <color theme="1"/>
      <name val="Calibri"/>
      <family val="2"/>
    </font>
    <font>
      <sz val="11"/>
      <color indexed="8"/>
      <name val="Calibri"/>
      <family val="2"/>
    </font>
    <font>
      <sz val="12"/>
      <name val="Calibri"/>
      <family val="2"/>
    </font>
    <font>
      <sz val="12"/>
      <color indexed="8"/>
      <name val="Calibri"/>
      <family val="2"/>
    </font>
    <font>
      <b/>
      <sz val="12"/>
      <name val="Calibri"/>
      <family val="2"/>
    </font>
    <font>
      <u val="single"/>
      <sz val="12"/>
      <name val="Calibri"/>
      <family val="2"/>
    </font>
    <font>
      <b/>
      <sz val="14"/>
      <name val="Calibri"/>
      <family val="2"/>
    </font>
    <font>
      <strike/>
      <sz val="12"/>
      <name val="Calibri"/>
      <family val="2"/>
    </font>
    <font>
      <strike/>
      <sz val="12"/>
      <color indexed="8"/>
      <name val="Calibri"/>
      <family val="2"/>
    </font>
    <font>
      <sz val="10"/>
      <name val="Arial"/>
      <family val="2"/>
    </font>
    <font>
      <sz val="18"/>
      <color indexed="9"/>
      <name val="Calibri"/>
      <family val="2"/>
    </font>
    <font>
      <b/>
      <sz val="14"/>
      <color indexed="8"/>
      <name val="Calibri"/>
      <family val="2"/>
    </font>
    <font>
      <vertAlign val="superscript"/>
      <sz val="12"/>
      <color indexed="8"/>
      <name val="Calibri"/>
      <family val="2"/>
    </font>
    <font>
      <sz val="10"/>
      <color indexed="8"/>
      <name val="Calibri"/>
      <family val="2"/>
    </font>
    <font>
      <b/>
      <sz val="12"/>
      <color indexed="8"/>
      <name val="Calibri"/>
      <family val="2"/>
    </font>
    <font>
      <b/>
      <sz val="12"/>
      <color indexed="10"/>
      <name val="Calibri"/>
      <family val="2"/>
    </font>
    <font>
      <sz val="11"/>
      <color indexed="30"/>
      <name val="Calibri"/>
      <family val="2"/>
    </font>
    <font>
      <sz val="11"/>
      <color indexed="9"/>
      <name val="Calibri"/>
      <family val="2"/>
    </font>
    <font>
      <b/>
      <sz val="18"/>
      <color indexed="9"/>
      <name val="Calibri"/>
      <family val="2"/>
    </font>
    <font>
      <b/>
      <i/>
      <sz val="11"/>
      <color indexed="10"/>
      <name val="Calibri"/>
      <family val="2"/>
    </font>
    <font>
      <i/>
      <sz val="11"/>
      <color indexed="8"/>
      <name val="Calibri"/>
      <family val="2"/>
    </font>
    <font>
      <b/>
      <sz val="11"/>
      <name val="Calibri"/>
      <family val="2"/>
    </font>
    <font>
      <b/>
      <sz val="11"/>
      <color indexed="8"/>
      <name val="Calibri"/>
      <family val="2"/>
    </font>
    <font>
      <b/>
      <sz val="11"/>
      <color indexed="9"/>
      <name val="Calibri"/>
      <family val="2"/>
    </font>
    <font>
      <b/>
      <sz val="14"/>
      <color indexed="10"/>
      <name val="Calibri"/>
      <family val="2"/>
    </font>
    <font>
      <b/>
      <u val="single"/>
      <sz val="14"/>
      <color indexed="10"/>
      <name val="Calibri"/>
      <family val="2"/>
    </font>
    <font>
      <vertAlign val="superscript"/>
      <sz val="10"/>
      <color indexed="8"/>
      <name val="Calibri"/>
      <family val="2"/>
    </font>
    <font>
      <sz val="11"/>
      <name val="Calibri"/>
      <family val="2"/>
    </font>
    <font>
      <sz val="5"/>
      <name val="Calibri"/>
      <family val="2"/>
    </font>
    <font>
      <i/>
      <sz val="10"/>
      <name val="Calibri"/>
      <family val="2"/>
    </font>
    <font>
      <i/>
      <u val="single"/>
      <sz val="1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18"/>
      <color indexed="9"/>
      <name val="Calibri"/>
      <family val="2"/>
    </font>
    <font>
      <i/>
      <sz val="11"/>
      <name val="Calibri"/>
      <family val="2"/>
    </font>
    <font>
      <sz val="12"/>
      <color indexed="63"/>
      <name val="Arial"/>
      <family val="2"/>
    </font>
    <font>
      <b/>
      <sz val="11"/>
      <color indexed="17"/>
      <name val="Calibri"/>
      <family val="2"/>
    </font>
    <font>
      <b/>
      <sz val="11"/>
      <color indexed="19"/>
      <name val="Calibri"/>
      <family val="2"/>
    </font>
    <font>
      <b/>
      <sz val="11"/>
      <color indexed="10"/>
      <name val="Calibri"/>
      <family val="2"/>
    </font>
    <font>
      <b/>
      <sz val="12"/>
      <color indexed="17"/>
      <name val="Calibri"/>
      <family val="2"/>
    </font>
    <font>
      <sz val="12"/>
      <color indexed="30"/>
      <name val="Calibri"/>
      <family val="2"/>
    </font>
    <font>
      <i/>
      <sz val="11"/>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FFFFFF"/>
      <name val="Calibri"/>
      <family val="2"/>
    </font>
    <font>
      <b/>
      <i/>
      <sz val="18"/>
      <color theme="0"/>
      <name val="Calibri"/>
      <family val="2"/>
    </font>
    <font>
      <i/>
      <sz val="11"/>
      <color theme="1"/>
      <name val="Calibri"/>
      <family val="2"/>
    </font>
    <font>
      <sz val="12"/>
      <color theme="1"/>
      <name val="Calibri"/>
      <family val="2"/>
    </font>
    <font>
      <sz val="10"/>
      <color theme="1"/>
      <name val="Calibri"/>
      <family val="2"/>
    </font>
    <font>
      <sz val="11"/>
      <color rgb="FF0070C0"/>
      <name val="Calibri"/>
      <family val="2"/>
    </font>
    <font>
      <sz val="12"/>
      <color rgb="FF222222"/>
      <name val="Arial"/>
      <family val="2"/>
    </font>
    <font>
      <b/>
      <sz val="11"/>
      <color rgb="FF00B050"/>
      <name val="Calibri"/>
      <family val="2"/>
    </font>
    <font>
      <sz val="11"/>
      <color rgb="FF00B050"/>
      <name val="Calibri"/>
      <family val="2"/>
    </font>
    <font>
      <b/>
      <sz val="11"/>
      <color theme="2" tint="-0.4999699890613556"/>
      <name val="Calibri"/>
      <family val="2"/>
    </font>
    <font>
      <b/>
      <sz val="11"/>
      <color rgb="FFFF0000"/>
      <name val="Calibri"/>
      <family val="2"/>
    </font>
    <font>
      <b/>
      <sz val="12"/>
      <color rgb="FFFF0000"/>
      <name val="Calibri"/>
      <family val="2"/>
    </font>
    <font>
      <b/>
      <sz val="12"/>
      <color rgb="FF00B050"/>
      <name val="Calibri"/>
      <family val="2"/>
    </font>
    <font>
      <b/>
      <sz val="14"/>
      <color theme="1"/>
      <name val="Calibri"/>
      <family val="2"/>
    </font>
    <font>
      <sz val="12"/>
      <color rgb="FF000000"/>
      <name val="Calibri"/>
      <family val="2"/>
    </font>
    <font>
      <sz val="12"/>
      <color rgb="FF0070C0"/>
      <name val="Calibri"/>
      <family val="2"/>
    </font>
    <font>
      <b/>
      <sz val="18"/>
      <color theme="0"/>
      <name val="Calibri"/>
      <family val="2"/>
    </font>
    <font>
      <b/>
      <sz val="12"/>
      <color theme="1"/>
      <name val="Calibri"/>
      <family val="2"/>
    </font>
    <font>
      <i/>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5" tint="0.3999499976634979"/>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9"/>
        <bgColor indexed="64"/>
      </patternFill>
    </fill>
    <fill>
      <patternFill patternType="solid">
        <fgColor theme="3" tint="0.5999900102615356"/>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indexed="62"/>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style="thin"/>
      <top style="thin"/>
      <bottom style="thin"/>
    </border>
    <border>
      <left/>
      <right style="thin"/>
      <top/>
      <bottom/>
    </border>
    <border>
      <left style="thin"/>
      <right/>
      <top/>
      <bottom/>
    </border>
    <border>
      <left style="thin"/>
      <right/>
      <top/>
      <bottom style="thin"/>
    </border>
    <border>
      <left/>
      <right/>
      <top style="thin"/>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0" fontId="9" fillId="0" borderId="0">
      <alignment/>
      <protection/>
    </xf>
    <xf numFmtId="9" fontId="0" fillId="0" borderId="0" applyFont="0" applyFill="0" applyBorder="0" applyAlignment="0" applyProtection="0"/>
    <xf numFmtId="9" fontId="1"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49" fontId="9" fillId="32" borderId="5" applyFont="0">
      <alignment vertical="center"/>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3" borderId="10" applyNumberFormat="0" applyAlignment="0" applyProtection="0"/>
  </cellStyleXfs>
  <cellXfs count="261">
    <xf numFmtId="0" fontId="0" fillId="0" borderId="0" xfId="0" applyFont="1" applyAlignment="1">
      <alignment/>
    </xf>
    <xf numFmtId="0" fontId="71" fillId="0" borderId="0" xfId="0" applyFont="1" applyFill="1" applyAlignment="1">
      <alignment horizontal="left" vertical="center" wrapText="1"/>
    </xf>
    <xf numFmtId="0" fontId="72"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73" fillId="0" borderId="0" xfId="0" applyFont="1" applyAlignment="1">
      <alignment horizontal="left" vertical="center"/>
    </xf>
    <xf numFmtId="0" fontId="70" fillId="0" borderId="0" xfId="0" applyFont="1" applyFill="1" applyAlignment="1">
      <alignment horizontal="left" vertical="center" wrapText="1"/>
    </xf>
    <xf numFmtId="0" fontId="4" fillId="34" borderId="5" xfId="0" applyFont="1" applyFill="1" applyBorder="1" applyAlignment="1" applyProtection="1">
      <alignment horizontal="left" vertical="center" wrapText="1"/>
      <protection/>
    </xf>
    <xf numFmtId="0" fontId="69" fillId="0" borderId="0" xfId="0" applyFont="1" applyFill="1" applyAlignment="1">
      <alignment horizontal="left" vertical="center" wrapText="1"/>
    </xf>
    <xf numFmtId="0" fontId="2" fillId="35" borderId="11"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74" fillId="0" borderId="0" xfId="0" applyFont="1" applyAlignment="1">
      <alignment horizontal="left" vertical="center"/>
    </xf>
    <xf numFmtId="164" fontId="2" fillId="35" borderId="5" xfId="0" applyNumberFormat="1" applyFont="1" applyFill="1" applyBorder="1" applyAlignment="1" applyProtection="1">
      <alignment horizontal="left" vertic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164" fontId="2" fillId="35" borderId="0" xfId="0" applyNumberFormat="1" applyFont="1" applyFill="1" applyBorder="1" applyAlignment="1" applyProtection="1" quotePrefix="1">
      <alignment horizontal="left" vertical="center"/>
      <protection/>
    </xf>
    <xf numFmtId="164" fontId="2" fillId="0" borderId="0" xfId="0" applyNumberFormat="1" applyFont="1" applyFill="1" applyBorder="1" applyAlignment="1" applyProtection="1">
      <alignment horizontal="left" vertical="center"/>
      <protection/>
    </xf>
    <xf numFmtId="0" fontId="0" fillId="0" borderId="0" xfId="0" applyFont="1" applyFill="1" applyAlignment="1">
      <alignment horizontal="left" vertical="center" wrapText="1"/>
    </xf>
    <xf numFmtId="0" fontId="4" fillId="34" borderId="5" xfId="0" applyFont="1" applyFill="1" applyBorder="1" applyAlignment="1" applyProtection="1">
      <alignment horizontal="left" vertical="center" wrapText="1"/>
      <protection/>
    </xf>
    <xf numFmtId="0" fontId="2" fillId="35" borderId="5" xfId="0" applyFont="1" applyFill="1" applyBorder="1" applyAlignment="1" applyProtection="1">
      <alignment horizontal="left" vertical="center"/>
      <protection/>
    </xf>
    <xf numFmtId="164" fontId="2" fillId="35" borderId="11" xfId="0" applyNumberFormat="1" applyFont="1" applyFill="1" applyBorder="1" applyAlignment="1" applyProtection="1">
      <alignment horizontal="left" vertical="center"/>
      <protection/>
    </xf>
    <xf numFmtId="164" fontId="2" fillId="35" borderId="5"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7" fillId="35" borderId="12"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5" xfId="0" applyFont="1" applyFill="1" applyBorder="1" applyAlignment="1" applyProtection="1">
      <alignment horizontal="left" vertical="center" wrapText="1"/>
      <protection/>
    </xf>
    <xf numFmtId="0" fontId="2" fillId="35" borderId="5"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center"/>
      <protection/>
    </xf>
    <xf numFmtId="0" fontId="4" fillId="34" borderId="5"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6" fillId="0"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1" fontId="2" fillId="0" borderId="0" xfId="0" applyNumberFormat="1"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1" fontId="27" fillId="0" borderId="0" xfId="0" applyNumberFormat="1" applyFont="1" applyFill="1" applyBorder="1" applyAlignment="1">
      <alignment horizontal="left" vertical="center"/>
    </xf>
    <xf numFmtId="0" fontId="2" fillId="0" borderId="5" xfId="0" applyFont="1" applyFill="1" applyBorder="1" applyAlignment="1" applyProtection="1">
      <alignment horizontal="left" vertical="center" wrapText="1"/>
      <protection/>
    </xf>
    <xf numFmtId="0" fontId="46" fillId="0" borderId="0" xfId="0" applyFont="1" applyAlignment="1">
      <alignment horizontal="left" vertical="center"/>
    </xf>
    <xf numFmtId="0" fontId="2" fillId="0" borderId="0" xfId="0" applyFont="1" applyFill="1" applyAlignment="1">
      <alignment horizontal="right" vertical="center"/>
    </xf>
    <xf numFmtId="0" fontId="6" fillId="0" borderId="0" xfId="0" applyFont="1" applyFill="1" applyAlignment="1">
      <alignment horizontal="left" vertical="center"/>
    </xf>
    <xf numFmtId="165" fontId="2" fillId="35" borderId="0" xfId="0" applyNumberFormat="1" applyFont="1" applyFill="1" applyBorder="1" applyAlignment="1" applyProtection="1">
      <alignment horizontal="left" vertical="center"/>
      <protection/>
    </xf>
    <xf numFmtId="165" fontId="55" fillId="0" borderId="0" xfId="0" applyNumberFormat="1" applyFont="1" applyAlignment="1">
      <alignment vertical="center"/>
    </xf>
    <xf numFmtId="0" fontId="4" fillId="34" borderId="5"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54" fillId="0" borderId="0" xfId="0" applyFont="1" applyFill="1" applyAlignment="1">
      <alignment horizontal="left" vertical="top" wrapText="1"/>
    </xf>
    <xf numFmtId="49" fontId="75" fillId="0" borderId="0" xfId="0" applyNumberFormat="1" applyFont="1" applyAlignment="1">
      <alignment horizontal="left" vertical="top" wrapText="1" indent="2"/>
    </xf>
    <xf numFmtId="0" fontId="55" fillId="0" borderId="0" xfId="0" applyFont="1" applyAlignment="1">
      <alignment horizontal="left" vertical="top"/>
    </xf>
    <xf numFmtId="49" fontId="75" fillId="0" borderId="0" xfId="0" applyNumberFormat="1" applyFont="1" applyFill="1" applyAlignment="1">
      <alignment horizontal="left" vertical="top" wrapText="1" indent="2"/>
    </xf>
    <xf numFmtId="49" fontId="75" fillId="0" borderId="0" xfId="0" applyNumberFormat="1" applyFont="1" applyAlignment="1">
      <alignment horizontal="left" vertical="top" wrapText="1" indent="2"/>
    </xf>
    <xf numFmtId="0" fontId="76" fillId="0" borderId="0" xfId="0" applyFont="1" applyAlignment="1" quotePrefix="1">
      <alignment vertical="top"/>
    </xf>
    <xf numFmtId="3" fontId="2" fillId="36" borderId="5" xfId="0" applyNumberFormat="1" applyFont="1" applyFill="1" applyBorder="1" applyAlignment="1" applyProtection="1">
      <alignment horizontal="center" vertical="center"/>
      <protection/>
    </xf>
    <xf numFmtId="0" fontId="0" fillId="0" borderId="0" xfId="0" applyFont="1" applyBorder="1" applyAlignment="1">
      <alignment horizontal="left" vertical="top" wrapText="1"/>
    </xf>
    <xf numFmtId="0" fontId="17" fillId="0" borderId="0" xfId="0" applyFont="1" applyFill="1" applyAlignment="1">
      <alignment horizontal="left" vertical="top" wrapText="1"/>
    </xf>
    <xf numFmtId="0" fontId="17"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9" fillId="0" borderId="0" xfId="0" applyFont="1" applyAlignment="1">
      <alignment horizontal="left" vertical="top"/>
    </xf>
    <xf numFmtId="0" fontId="20" fillId="0" borderId="0" xfId="0" applyFont="1" applyAlignment="1">
      <alignment horizontal="left" vertical="top"/>
    </xf>
    <xf numFmtId="0" fontId="0" fillId="0" borderId="0" xfId="0" applyBorder="1" applyAlignment="1">
      <alignment/>
    </xf>
    <xf numFmtId="0" fontId="0" fillId="0" borderId="0" xfId="0" applyAlignment="1">
      <alignment/>
    </xf>
    <xf numFmtId="0" fontId="0" fillId="0" borderId="0" xfId="0" applyNumberFormat="1" applyFont="1" applyAlignment="1">
      <alignment horizontal="left" vertical="top"/>
    </xf>
    <xf numFmtId="0" fontId="77" fillId="0" borderId="0" xfId="0" applyFont="1" applyAlignment="1">
      <alignment/>
    </xf>
    <xf numFmtId="0" fontId="0" fillId="0" borderId="0" xfId="0" applyFont="1" applyAlignment="1">
      <alignment horizontal="center" vertical="top" wrapText="1"/>
    </xf>
    <xf numFmtId="1" fontId="0" fillId="0" borderId="0" xfId="0" applyNumberFormat="1" applyFont="1" applyAlignment="1">
      <alignment horizontal="left" vertical="top" wrapText="1"/>
    </xf>
    <xf numFmtId="1" fontId="0" fillId="0" borderId="0" xfId="0" applyNumberFormat="1" applyAlignment="1">
      <alignment/>
    </xf>
    <xf numFmtId="0" fontId="0" fillId="0" borderId="0" xfId="0" applyFont="1" applyFill="1" applyBorder="1" applyAlignment="1">
      <alignment horizontal="center" vertical="top" wrapText="1"/>
    </xf>
    <xf numFmtId="0" fontId="0" fillId="0" borderId="0" xfId="0" applyAlignment="1">
      <alignment horizontal="center"/>
    </xf>
    <xf numFmtId="0" fontId="21" fillId="0" borderId="0" xfId="0" applyFont="1" applyFill="1" applyBorder="1" applyAlignment="1">
      <alignment vertical="top"/>
    </xf>
    <xf numFmtId="0" fontId="75" fillId="0" borderId="0" xfId="0" applyFont="1" applyAlignment="1">
      <alignment horizontal="left" vertical="top" wrapText="1" indent="2"/>
    </xf>
    <xf numFmtId="0" fontId="0" fillId="0" borderId="0" xfId="0" applyFont="1" applyBorder="1" applyAlignment="1">
      <alignment vertical="center" wrapText="1"/>
    </xf>
    <xf numFmtId="0" fontId="78" fillId="0" borderId="0" xfId="0" applyFont="1" applyFill="1" applyAlignment="1">
      <alignment vertical="center"/>
    </xf>
    <xf numFmtId="0" fontId="79" fillId="0" borderId="0" xfId="0" applyFont="1" applyAlignment="1">
      <alignment vertical="center"/>
    </xf>
    <xf numFmtId="0" fontId="2" fillId="35" borderId="5" xfId="0" applyFont="1" applyFill="1" applyBorder="1" applyAlignment="1" applyProtection="1">
      <alignment horizontal="center" vertical="center" wrapText="1"/>
      <protection/>
    </xf>
    <xf numFmtId="0" fontId="4" fillId="34" borderId="5" xfId="0" applyFont="1" applyFill="1" applyBorder="1" applyAlignment="1" applyProtection="1">
      <alignment horizontal="center" vertical="center" wrapText="1"/>
      <protection/>
    </xf>
    <xf numFmtId="0" fontId="78" fillId="0" borderId="0" xfId="0" applyFont="1" applyAlignment="1">
      <alignment vertical="center" wrapText="1"/>
    </xf>
    <xf numFmtId="0" fontId="4" fillId="34" borderId="5" xfId="0" applyFont="1" applyFill="1" applyBorder="1" applyAlignment="1" applyProtection="1">
      <alignment horizontal="center" vertical="center" wrapText="1"/>
      <protection/>
    </xf>
    <xf numFmtId="0" fontId="4"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7" fillId="0" borderId="14" xfId="0" applyFont="1" applyBorder="1" applyAlignment="1">
      <alignment horizontal="left" vertical="center"/>
    </xf>
    <xf numFmtId="0" fontId="27" fillId="0" borderId="15" xfId="0" applyFont="1" applyBorder="1" applyAlignment="1">
      <alignment vertical="center"/>
    </xf>
    <xf numFmtId="0" fontId="27" fillId="0" borderId="16" xfId="0" applyFont="1" applyBorder="1" applyAlignment="1">
      <alignment horizontal="left" vertical="center"/>
    </xf>
    <xf numFmtId="0" fontId="27" fillId="0" borderId="17" xfId="0" applyFont="1" applyBorder="1" applyAlignment="1">
      <alignment vertical="center"/>
    </xf>
    <xf numFmtId="0" fontId="4" fillId="34" borderId="18" xfId="0" applyFont="1" applyFill="1" applyBorder="1" applyAlignment="1" applyProtection="1">
      <alignment horizontal="left" vertical="center" wrapText="1"/>
      <protection/>
    </xf>
    <xf numFmtId="0" fontId="4" fillId="34" borderId="18" xfId="0" applyFont="1" applyFill="1" applyBorder="1" applyAlignment="1" applyProtection="1">
      <alignment horizontal="left" vertical="center" wrapText="1"/>
      <protection/>
    </xf>
    <xf numFmtId="1" fontId="2" fillId="0" borderId="0" xfId="0" applyNumberFormat="1"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7" fillId="0" borderId="0" xfId="0" applyFont="1" applyFill="1" applyBorder="1" applyAlignment="1">
      <alignment horizontal="center" vertical="center"/>
    </xf>
    <xf numFmtId="1" fontId="27" fillId="0" borderId="0" xfId="0" applyNumberFormat="1" applyFont="1" applyFill="1" applyBorder="1" applyAlignment="1">
      <alignment horizontal="center" vertical="center"/>
    </xf>
    <xf numFmtId="0" fontId="2" fillId="35" borderId="0" xfId="0" applyFont="1" applyFill="1" applyBorder="1" applyAlignment="1" applyProtection="1">
      <alignment horizontal="center" vertical="center" wrapText="1"/>
      <protection/>
    </xf>
    <xf numFmtId="49" fontId="2" fillId="35" borderId="5" xfId="0" applyNumberFormat="1" applyFont="1" applyFill="1" applyBorder="1" applyAlignment="1" applyProtection="1" quotePrefix="1">
      <alignment horizontal="center" vertical="center" wrapText="1"/>
      <protection/>
    </xf>
    <xf numFmtId="0" fontId="0" fillId="0" borderId="0" xfId="0" applyFill="1" applyBorder="1" applyAlignment="1">
      <alignment/>
    </xf>
    <xf numFmtId="0" fontId="4" fillId="34" borderId="5"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0" fillId="0" borderId="0" xfId="0" applyFont="1" applyBorder="1" applyAlignment="1">
      <alignment horizontal="center" vertical="top" wrapText="1"/>
    </xf>
    <xf numFmtId="0" fontId="80" fillId="0" borderId="5" xfId="0" applyFont="1" applyBorder="1" applyAlignment="1">
      <alignment horizontal="center" vertical="top" wrapText="1"/>
    </xf>
    <xf numFmtId="0" fontId="80" fillId="0" borderId="5" xfId="0" applyFont="1" applyBorder="1" applyAlignment="1">
      <alignment horizontal="left" vertical="top" wrapText="1"/>
    </xf>
    <xf numFmtId="1" fontId="80" fillId="0" borderId="5" xfId="0" applyNumberFormat="1" applyFont="1" applyBorder="1" applyAlignment="1">
      <alignment horizontal="left" vertical="top" wrapText="1"/>
    </xf>
    <xf numFmtId="1" fontId="80" fillId="37" borderId="5" xfId="0" applyNumberFormat="1" applyFont="1" applyFill="1" applyBorder="1" applyAlignment="1" applyProtection="1">
      <alignment horizontal="left" vertical="top" wrapText="1" indent="1"/>
      <protection/>
    </xf>
    <xf numFmtId="0" fontId="69" fillId="0" borderId="0" xfId="0" applyFont="1" applyBorder="1" applyAlignment="1">
      <alignment horizontal="left" vertical="top" wrapText="1"/>
    </xf>
    <xf numFmtId="1" fontId="69" fillId="0" borderId="0" xfId="0" applyNumberFormat="1" applyFont="1" applyBorder="1" applyAlignment="1">
      <alignment horizontal="left" vertical="top" wrapText="1"/>
    </xf>
    <xf numFmtId="49" fontId="80" fillId="0" borderId="5" xfId="0" applyNumberFormat="1" applyFont="1" applyBorder="1" applyAlignment="1">
      <alignment horizontal="left" vertical="top" wrapText="1"/>
    </xf>
    <xf numFmtId="0" fontId="80" fillId="0" borderId="5" xfId="0" applyNumberFormat="1" applyFont="1" applyFill="1" applyBorder="1" applyAlignment="1">
      <alignment horizontal="center" vertical="top" wrapText="1"/>
    </xf>
    <xf numFmtId="0" fontId="80" fillId="0" borderId="5" xfId="0" applyNumberFormat="1" applyFont="1" applyBorder="1" applyAlignment="1">
      <alignment horizontal="center" vertical="top" wrapText="1"/>
    </xf>
    <xf numFmtId="0" fontId="0" fillId="0" borderId="0" xfId="0" applyFont="1" applyAlignment="1">
      <alignment horizontal="center" vertical="top"/>
    </xf>
    <xf numFmtId="0" fontId="80" fillId="0" borderId="5" xfId="0" applyFont="1" applyFill="1" applyBorder="1" applyAlignment="1">
      <alignment horizontal="center" vertical="top" wrapText="1"/>
    </xf>
    <xf numFmtId="0" fontId="0" fillId="0" borderId="0" xfId="0" applyAlignment="1">
      <alignment vertical="top"/>
    </xf>
    <xf numFmtId="0" fontId="80" fillId="0" borderId="5" xfId="0" applyFont="1" applyFill="1" applyBorder="1" applyAlignment="1" applyProtection="1">
      <alignment horizontal="center" vertical="top" wrapText="1"/>
      <protection/>
    </xf>
    <xf numFmtId="167" fontId="2" fillId="38" borderId="5" xfId="46" applyNumberFormat="1" applyFont="1" applyFill="1" applyBorder="1" applyAlignment="1" applyProtection="1">
      <alignment horizontal="center" vertical="center"/>
      <protection locked="0"/>
    </xf>
    <xf numFmtId="1" fontId="2" fillId="38" borderId="5" xfId="0" applyNumberFormat="1" applyFont="1" applyFill="1" applyBorder="1" applyAlignment="1" applyProtection="1">
      <alignment horizontal="center" vertical="center"/>
      <protection locked="0"/>
    </xf>
    <xf numFmtId="0" fontId="2" fillId="38" borderId="5" xfId="0" applyFont="1" applyFill="1" applyBorder="1" applyAlignment="1" applyProtection="1">
      <alignment horizontal="center" vertical="center" wrapText="1"/>
      <protection locked="0"/>
    </xf>
    <xf numFmtId="0" fontId="60" fillId="38" borderId="5" xfId="45" applyFill="1" applyBorder="1" applyAlignment="1" applyProtection="1">
      <alignment horizontal="center" vertical="center" wrapText="1"/>
      <protection locked="0"/>
    </xf>
    <xf numFmtId="14" fontId="2" fillId="38" borderId="5" xfId="0" applyNumberFormat="1" applyFont="1" applyFill="1" applyBorder="1" applyAlignment="1" applyProtection="1">
      <alignment horizontal="center" vertical="center" wrapText="1"/>
      <protection locked="0"/>
    </xf>
    <xf numFmtId="3" fontId="2" fillId="38" borderId="5" xfId="46" applyNumberFormat="1" applyFont="1" applyFill="1" applyBorder="1" applyAlignment="1" applyProtection="1">
      <alignment horizontal="center" vertical="center"/>
      <protection locked="0"/>
    </xf>
    <xf numFmtId="166" fontId="2" fillId="38" borderId="5" xfId="46" applyNumberFormat="1" applyFont="1" applyFill="1" applyBorder="1" applyAlignment="1" applyProtection="1">
      <alignment horizontal="center" vertical="center"/>
      <protection locked="0"/>
    </xf>
    <xf numFmtId="0" fontId="2" fillId="38" borderId="5"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49" fontId="2" fillId="38" borderId="19" xfId="0" applyNumberFormat="1" applyFont="1" applyFill="1" applyBorder="1" applyAlignment="1" applyProtection="1">
      <alignment horizontal="center" vertical="center" wrapText="1"/>
      <protection locked="0"/>
    </xf>
    <xf numFmtId="168" fontId="2" fillId="38" borderId="5" xfId="46" applyNumberFormat="1" applyFont="1" applyFill="1" applyBorder="1" applyAlignment="1" applyProtection="1">
      <alignment horizontal="center" vertical="center"/>
      <protection locked="0"/>
    </xf>
    <xf numFmtId="0" fontId="2" fillId="38" borderId="19" xfId="0" applyNumberFormat="1" applyFont="1" applyFill="1" applyBorder="1" applyAlignment="1" applyProtection="1">
      <alignment horizontal="center" vertical="center" wrapText="1"/>
      <protection locked="0"/>
    </xf>
    <xf numFmtId="0" fontId="2" fillId="35" borderId="5" xfId="0" applyFont="1" applyFill="1" applyBorder="1" applyAlignment="1" applyProtection="1">
      <alignment horizontal="left" vertical="center" wrapText="1"/>
      <protection/>
    </xf>
    <xf numFmtId="0" fontId="80" fillId="0" borderId="5" xfId="0" applyFont="1" applyFill="1" applyBorder="1" applyAlignment="1">
      <alignment horizontal="left" vertical="top" wrapText="1"/>
    </xf>
    <xf numFmtId="2" fontId="0" fillId="0" borderId="0" xfId="0" applyNumberFormat="1" applyFont="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Border="1" applyAlignment="1">
      <alignment/>
    </xf>
    <xf numFmtId="0" fontId="80" fillId="0" borderId="5" xfId="0" applyNumberFormat="1" applyFont="1" applyFill="1" applyBorder="1" applyAlignment="1">
      <alignment horizontal="left" vertical="top" wrapText="1"/>
    </xf>
    <xf numFmtId="11" fontId="0" fillId="0" borderId="0" xfId="0" applyNumberFormat="1" applyFont="1" applyBorder="1" applyAlignment="1" quotePrefix="1">
      <alignment horizontal="center" vertical="top"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0" fillId="0" borderId="0" xfId="0" applyFont="1" applyAlignment="1">
      <alignment horizontal="left" vertical="top" wrapText="1"/>
    </xf>
    <xf numFmtId="0" fontId="80" fillId="0" borderId="5" xfId="0" applyNumberFormat="1" applyFont="1" applyBorder="1" applyAlignment="1">
      <alignment horizontal="left" vertical="top" wrapText="1"/>
    </xf>
    <xf numFmtId="0" fontId="4"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0" xfId="0" applyFont="1" applyAlignment="1">
      <alignment horizontal="left" vertical="top" wrapText="1"/>
    </xf>
    <xf numFmtId="164" fontId="2" fillId="36" borderId="19" xfId="0" applyNumberFormat="1" applyFont="1" applyFill="1" applyBorder="1" applyAlignment="1" applyProtection="1">
      <alignment horizontal="center" vertical="center" wrapText="1"/>
      <protection/>
    </xf>
    <xf numFmtId="0" fontId="0" fillId="0" borderId="0" xfId="0" applyFont="1" applyAlignment="1">
      <alignment horizontal="left" vertical="top" wrapText="1"/>
    </xf>
    <xf numFmtId="0" fontId="2" fillId="35" borderId="11" xfId="0" applyFont="1" applyFill="1" applyBorder="1" applyAlignment="1" applyProtection="1">
      <alignment horizontal="center" vertical="center" wrapText="1"/>
      <protection/>
    </xf>
    <xf numFmtId="0" fontId="0" fillId="0" borderId="0" xfId="0" applyFont="1" applyBorder="1" applyAlignment="1">
      <alignment horizontal="center" vertical="center" wrapText="1"/>
    </xf>
    <xf numFmtId="0" fontId="81" fillId="0" borderId="0" xfId="0" applyFont="1" applyAlignment="1">
      <alignment horizontal="left" vertical="top" wrapText="1"/>
    </xf>
    <xf numFmtId="0" fontId="27" fillId="0" borderId="0" xfId="0" applyFont="1" applyBorder="1" applyAlignment="1">
      <alignment horizontal="left" vertical="center"/>
    </xf>
    <xf numFmtId="0" fontId="27" fillId="0" borderId="20" xfId="0" applyFont="1" applyBorder="1" applyAlignment="1">
      <alignment vertical="center"/>
    </xf>
    <xf numFmtId="0" fontId="2" fillId="0" borderId="0" xfId="0" applyFont="1" applyBorder="1" applyAlignment="1">
      <alignment horizontal="left" vertical="center"/>
    </xf>
    <xf numFmtId="0" fontId="2" fillId="0" borderId="20" xfId="0" applyFont="1" applyBorder="1" applyAlignment="1">
      <alignment vertical="center"/>
    </xf>
    <xf numFmtId="0" fontId="4" fillId="0" borderId="0" xfId="0" applyFont="1" applyBorder="1" applyAlignment="1">
      <alignment horizontal="left" vertical="center"/>
    </xf>
    <xf numFmtId="0" fontId="27" fillId="0" borderId="20" xfId="0" applyFont="1" applyFill="1" applyBorder="1" applyAlignment="1">
      <alignment vertical="center"/>
    </xf>
    <xf numFmtId="0" fontId="82" fillId="0" borderId="21" xfId="0" applyFont="1" applyBorder="1" applyAlignment="1">
      <alignment horizontal="left" vertical="center" wrapText="1" indent="2"/>
    </xf>
    <xf numFmtId="0" fontId="83" fillId="0" borderId="22" xfId="0" applyFont="1" applyBorder="1" applyAlignment="1">
      <alignment horizontal="left" vertical="center" indent="2"/>
    </xf>
    <xf numFmtId="164" fontId="2" fillId="35" borderId="5" xfId="0" applyNumberFormat="1" applyFont="1" applyFill="1" applyBorder="1" applyAlignment="1" applyProtection="1">
      <alignment horizontal="left" vertical="center" wrapText="1"/>
      <protection/>
    </xf>
    <xf numFmtId="0" fontId="23" fillId="0" borderId="0" xfId="0" applyFont="1" applyFill="1" applyAlignment="1">
      <alignment horizontal="left" vertical="center" wrapText="1"/>
    </xf>
    <xf numFmtId="0" fontId="22" fillId="39" borderId="11" xfId="0" applyFont="1" applyFill="1" applyBorder="1" applyAlignment="1">
      <alignment horizontal="center" vertical="center" wrapText="1"/>
    </xf>
    <xf numFmtId="0" fontId="22" fillId="39" borderId="11" xfId="0" applyFont="1" applyFill="1" applyBorder="1" applyAlignment="1">
      <alignment horizontal="left" vertical="center" wrapText="1"/>
    </xf>
    <xf numFmtId="0" fontId="21" fillId="39" borderId="11" xfId="0" applyFont="1" applyFill="1" applyBorder="1" applyAlignment="1" applyProtection="1">
      <alignment horizontal="left" vertical="center" wrapText="1"/>
      <protection/>
    </xf>
    <xf numFmtId="1" fontId="22" fillId="39" borderId="12" xfId="0" applyNumberFormat="1" applyFont="1" applyFill="1" applyBorder="1" applyAlignment="1">
      <alignment horizontal="left" vertical="center" wrapText="1"/>
    </xf>
    <xf numFmtId="9" fontId="22" fillId="39" borderId="5" xfId="53" applyFont="1" applyFill="1" applyBorder="1" applyAlignment="1">
      <alignment horizontal="center" vertical="center" wrapText="1"/>
    </xf>
    <xf numFmtId="0" fontId="0" fillId="0" borderId="0" xfId="0" applyBorder="1" applyAlignment="1">
      <alignment vertical="center"/>
    </xf>
    <xf numFmtId="0" fontId="22" fillId="39" borderId="5" xfId="0" applyFont="1" applyFill="1" applyBorder="1" applyAlignment="1">
      <alignment horizontal="center" vertical="center" wrapText="1"/>
    </xf>
    <xf numFmtId="0" fontId="21" fillId="39" borderId="5" xfId="0" applyFont="1" applyFill="1" applyBorder="1" applyAlignment="1" applyProtection="1">
      <alignment horizontal="center" vertical="center" wrapText="1"/>
      <protection/>
    </xf>
    <xf numFmtId="0" fontId="22" fillId="39" borderId="5"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Fill="1" applyAlignment="1">
      <alignment horizontal="left" vertical="center" wrapText="1"/>
    </xf>
    <xf numFmtId="0" fontId="2" fillId="0" borderId="5"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164" fontId="2" fillId="0" borderId="11" xfId="0" applyNumberFormat="1" applyFont="1" applyFill="1" applyBorder="1" applyAlignment="1" applyProtection="1">
      <alignment horizontal="left" vertical="center"/>
      <protection/>
    </xf>
    <xf numFmtId="0" fontId="2" fillId="0" borderId="0" xfId="0" applyFont="1" applyAlignment="1">
      <alignment horizontal="justify" vertical="top"/>
    </xf>
    <xf numFmtId="0" fontId="2" fillId="0" borderId="0" xfId="0" applyFont="1" applyAlignment="1">
      <alignment horizontal="justify" vertical="top"/>
    </xf>
    <xf numFmtId="0" fontId="2"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84" fillId="4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ont="1" applyAlignment="1">
      <alignment horizontal="left" vertical="top" wrapText="1"/>
    </xf>
    <xf numFmtId="0" fontId="82" fillId="0" borderId="0" xfId="0" applyFont="1" applyAlignment="1">
      <alignment horizontal="justify" vertical="top" wrapText="1"/>
    </xf>
    <xf numFmtId="0" fontId="82" fillId="0" borderId="0" xfId="0" applyFont="1" applyAlignment="1">
      <alignment horizontal="justify" vertical="top" wrapText="1"/>
    </xf>
    <xf numFmtId="0" fontId="85" fillId="0" borderId="0" xfId="0" applyFont="1" applyAlignment="1">
      <alignment horizontal="left" vertical="top" wrapText="1" indent="2"/>
    </xf>
    <xf numFmtId="0" fontId="74" fillId="0" borderId="0" xfId="0" applyFont="1" applyAlignment="1">
      <alignment horizontal="left" vertical="top" wrapText="1" indent="2"/>
    </xf>
    <xf numFmtId="0" fontId="2" fillId="0" borderId="0" xfId="0" applyFont="1" applyAlignment="1" quotePrefix="1">
      <alignment horizontal="left" vertical="top" wrapText="1" indent="2"/>
    </xf>
    <xf numFmtId="0" fontId="2" fillId="0" borderId="0" xfId="0" applyFont="1" applyAlignment="1">
      <alignment horizontal="left" vertical="top" wrapText="1" indent="2"/>
    </xf>
    <xf numFmtId="0" fontId="85" fillId="11" borderId="12" xfId="0" applyFont="1" applyFill="1" applyBorder="1" applyAlignment="1">
      <alignment horizontal="justify" vertical="top" wrapText="1"/>
    </xf>
    <xf numFmtId="0" fontId="74" fillId="11" borderId="19" xfId="0" applyFont="1" applyFill="1" applyBorder="1" applyAlignment="1">
      <alignment horizontal="justify" vertical="top" wrapText="1"/>
    </xf>
    <xf numFmtId="0" fontId="4" fillId="0" borderId="0" xfId="0" applyFont="1" applyFill="1" applyBorder="1" applyAlignment="1">
      <alignment horizontal="justify" vertical="top" wrapText="1"/>
    </xf>
    <xf numFmtId="0" fontId="86" fillId="0" borderId="0" xfId="0" applyFont="1" applyFill="1" applyBorder="1" applyAlignment="1">
      <alignment horizontal="justify" vertical="top" wrapText="1"/>
    </xf>
    <xf numFmtId="0" fontId="4" fillId="0" borderId="0" xfId="0" applyFont="1" applyAlignment="1">
      <alignment horizontal="justify" vertical="top"/>
    </xf>
    <xf numFmtId="0" fontId="4" fillId="0" borderId="0" xfId="0" applyFont="1" applyAlignment="1">
      <alignment horizontal="justify" vertical="top"/>
    </xf>
    <xf numFmtId="0" fontId="2" fillId="0" borderId="0" xfId="0" applyFont="1" applyAlignment="1">
      <alignment horizontal="left" vertical="top" wrapText="1" indent="2"/>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71" fillId="41" borderId="0" xfId="0" applyFont="1" applyFill="1" applyAlignment="1">
      <alignment horizontal="left" vertical="center" wrapText="1"/>
    </xf>
    <xf numFmtId="0" fontId="87" fillId="41" borderId="0" xfId="0" applyFont="1" applyFill="1" applyAlignment="1">
      <alignment horizontal="left" vertical="center" wrapText="1"/>
    </xf>
    <xf numFmtId="0" fontId="74" fillId="0" borderId="0" xfId="0" applyFont="1" applyAlignment="1">
      <alignment horizontal="justify" vertical="top" wrapText="1"/>
    </xf>
    <xf numFmtId="0" fontId="74" fillId="0" borderId="0" xfId="0" applyFont="1" applyAlignment="1">
      <alignment horizontal="justify" vertical="top" wrapText="1"/>
    </xf>
    <xf numFmtId="0" fontId="3" fillId="0" borderId="0" xfId="0" applyFont="1" applyFill="1" applyBorder="1" applyAlignment="1">
      <alignment horizontal="justify" vertical="top" wrapText="1"/>
    </xf>
    <xf numFmtId="0" fontId="74" fillId="0" borderId="0" xfId="0" applyFont="1" applyFill="1" applyBorder="1" applyAlignment="1">
      <alignment horizontal="justify" vertical="top" wrapText="1"/>
    </xf>
    <xf numFmtId="0" fontId="85" fillId="0" borderId="0" xfId="0" applyFont="1" applyFill="1" applyBorder="1" applyAlignment="1">
      <alignment horizontal="justify" vertical="top" wrapText="1"/>
    </xf>
    <xf numFmtId="0" fontId="88" fillId="0" borderId="0" xfId="0" applyFont="1" applyAlignment="1">
      <alignment horizontal="justify" vertical="top" wrapText="1"/>
    </xf>
    <xf numFmtId="0" fontId="88" fillId="0" borderId="0" xfId="0" applyFont="1" applyAlignment="1">
      <alignment horizontal="justify" vertical="top" wrapText="1"/>
    </xf>
    <xf numFmtId="0" fontId="2" fillId="35" borderId="12" xfId="0" applyFont="1" applyFill="1" applyBorder="1" applyAlignment="1" applyProtection="1">
      <alignment horizontal="left" vertical="center" wrapText="1"/>
      <protection/>
    </xf>
    <xf numFmtId="0" fontId="2" fillId="35" borderId="19" xfId="0" applyFont="1" applyFill="1" applyBorder="1" applyAlignment="1" applyProtection="1">
      <alignment horizontal="left" vertical="center" wrapText="1"/>
      <protection/>
    </xf>
    <xf numFmtId="0" fontId="6" fillId="40" borderId="12" xfId="0" applyFont="1" applyFill="1" applyBorder="1" applyAlignment="1">
      <alignment horizontal="center" vertical="center" wrapText="1"/>
    </xf>
    <xf numFmtId="0" fontId="6" fillId="40" borderId="23"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2" fillId="35" borderId="5"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5" xfId="0" applyFont="1" applyFill="1" applyBorder="1" applyAlignment="1" applyProtection="1">
      <alignment horizontal="left" vertical="center" wrapText="1"/>
      <protection/>
    </xf>
    <xf numFmtId="0" fontId="4" fillId="35" borderId="14"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4" fillId="34" borderId="5" xfId="0"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0" fontId="71" fillId="41" borderId="12" xfId="0" applyFont="1" applyFill="1" applyBorder="1" applyAlignment="1">
      <alignment horizontal="center" vertical="center" wrapText="1"/>
    </xf>
    <xf numFmtId="0" fontId="71" fillId="41" borderId="23" xfId="0" applyFont="1" applyFill="1" applyBorder="1" applyAlignment="1">
      <alignment horizontal="center" vertical="center" wrapText="1"/>
    </xf>
    <xf numFmtId="0" fontId="71" fillId="41" borderId="19" xfId="0" applyFont="1" applyFill="1" applyBorder="1" applyAlignment="1">
      <alignment horizontal="center" vertical="center" wrapText="1"/>
    </xf>
    <xf numFmtId="0" fontId="2" fillId="0" borderId="12"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40" borderId="12" xfId="0" applyFont="1" applyFill="1" applyBorder="1" applyAlignment="1">
      <alignment horizontal="center" vertical="center"/>
    </xf>
    <xf numFmtId="0" fontId="6" fillId="40" borderId="23" xfId="0" applyFont="1" applyFill="1" applyBorder="1" applyAlignment="1">
      <alignment horizontal="center" vertical="center"/>
    </xf>
    <xf numFmtId="0" fontId="6" fillId="40" borderId="19" xfId="0" applyFont="1" applyFill="1" applyBorder="1" applyAlignment="1">
      <alignment horizontal="center" vertical="center"/>
    </xf>
    <xf numFmtId="0" fontId="89" fillId="0"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71" fillId="41" borderId="0" xfId="0" applyFont="1" applyFill="1" applyAlignment="1">
      <alignment horizontal="center" vertical="center" wrapText="1"/>
    </xf>
    <xf numFmtId="0" fontId="6" fillId="40" borderId="12" xfId="0" applyFont="1" applyFill="1" applyBorder="1" applyAlignment="1">
      <alignment horizontal="center" vertical="center"/>
    </xf>
    <xf numFmtId="0" fontId="0" fillId="0" borderId="0" xfId="0" applyNumberFormat="1" applyFont="1" applyBorder="1" applyAlignment="1">
      <alignment horizontal="left" vertical="top" wrapText="1" indent="1"/>
    </xf>
    <xf numFmtId="0" fontId="18" fillId="42" borderId="0" xfId="0" applyFont="1" applyFill="1" applyAlignment="1">
      <alignment horizontal="center" vertical="center" wrapText="1"/>
    </xf>
    <xf numFmtId="0" fontId="0" fillId="0" borderId="0" xfId="0" applyAlignment="1">
      <alignment horizontal="center" vertical="center" wrapText="1"/>
    </xf>
    <xf numFmtId="0" fontId="21" fillId="39" borderId="12" xfId="0" applyFont="1" applyFill="1" applyBorder="1" applyAlignment="1">
      <alignment horizontal="center" vertical="top"/>
    </xf>
    <xf numFmtId="0" fontId="0" fillId="0" borderId="23" xfId="0" applyBorder="1" applyAlignment="1">
      <alignment horizontal="center" vertical="top"/>
    </xf>
    <xf numFmtId="0" fontId="0" fillId="0" borderId="19" xfId="0" applyBorder="1" applyAlignment="1">
      <alignment horizontal="center" vertical="top"/>
    </xf>
    <xf numFmtId="0" fontId="22" fillId="39" borderId="12" xfId="0" applyFont="1" applyFill="1" applyBorder="1" applyAlignment="1">
      <alignment horizontal="center" vertical="top" wrapText="1"/>
    </xf>
    <xf numFmtId="0" fontId="0" fillId="0" borderId="23" xfId="0" applyBorder="1" applyAlignment="1">
      <alignment horizontal="center" vertical="top" wrapText="1"/>
    </xf>
    <xf numFmtId="0" fontId="0" fillId="0" borderId="19" xfId="0" applyBorder="1" applyAlignment="1">
      <alignment horizontal="center" vertical="top" wrapText="1"/>
    </xf>
    <xf numFmtId="0" fontId="55" fillId="0" borderId="0" xfId="0" applyNumberFormat="1" applyFont="1" applyBorder="1" applyAlignment="1">
      <alignment horizontal="left" vertical="top" wrapText="1" indent="1"/>
    </xf>
    <xf numFmtId="0" fontId="81" fillId="0" borderId="0" xfId="0" applyFont="1" applyAlignment="1">
      <alignment horizontal="left" vertical="top" wrapText="1"/>
    </xf>
    <xf numFmtId="0" fontId="15" fillId="0" borderId="12" xfId="0" applyFont="1" applyBorder="1" applyAlignment="1">
      <alignment horizontal="center" vertical="center" wrapText="1"/>
    </xf>
    <xf numFmtId="0" fontId="15" fillId="0" borderId="23" xfId="0" applyFont="1" applyBorder="1" applyAlignment="1">
      <alignment horizontal="center" vertical="center" wrapText="1"/>
    </xf>
    <xf numFmtId="0" fontId="22" fillId="43" borderId="12" xfId="0" applyFont="1" applyFill="1" applyBorder="1" applyAlignment="1">
      <alignment horizontal="center" vertical="center"/>
    </xf>
    <xf numFmtId="0" fontId="22" fillId="43" borderId="23" xfId="0" applyFont="1" applyFill="1" applyBorder="1" applyAlignment="1">
      <alignment horizontal="center" vertical="center"/>
    </xf>
    <xf numFmtId="0" fontId="22" fillId="43" borderId="19"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Pourcentage 2" xfId="53"/>
    <cellStyle name="Satisfaisant" xfId="54"/>
    <cellStyle name="Sortie" xfId="55"/>
    <cellStyle name="supText" xfId="56"/>
    <cellStyle name="Texte explicatif" xfId="57"/>
    <cellStyle name="Titre" xfId="58"/>
    <cellStyle name="Titre 1" xfId="59"/>
    <cellStyle name="Titre 2" xfId="60"/>
    <cellStyle name="Titre 3" xfId="61"/>
    <cellStyle name="Titre 4" xfId="62"/>
    <cellStyle name="Total" xfId="63"/>
    <cellStyle name="Vérification" xfId="64"/>
  </cellStyles>
  <dxfs count="5">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K31"/>
  <sheetViews>
    <sheetView showGridLines="0" zoomScale="70" zoomScaleNormal="70" zoomScalePageLayoutView="70" workbookViewId="0" topLeftCell="A1">
      <selection activeCell="A1" sqref="A1:D28"/>
    </sheetView>
  </sheetViews>
  <sheetFormatPr defaultColWidth="8.8515625" defaultRowHeight="60.75" customHeight="1"/>
  <cols>
    <col min="1" max="1" width="3.28125" style="145" customWidth="1"/>
    <col min="2" max="2" width="11.421875" style="145" customWidth="1"/>
    <col min="3" max="3" width="37.57421875" style="145" customWidth="1"/>
    <col min="4" max="4" width="88.140625" style="145" customWidth="1"/>
    <col min="5" max="5" width="71.7109375" style="54" customWidth="1"/>
    <col min="6" max="10" width="8.8515625" style="145" customWidth="1"/>
    <col min="11" max="11" width="77.57421875" style="145" customWidth="1"/>
    <col min="12" max="16384" width="8.8515625" style="145" customWidth="1"/>
  </cols>
  <sheetData>
    <row r="1" spans="2:4" s="55" customFormat="1" ht="67.5" customHeight="1">
      <c r="B1" s="204" t="s">
        <v>291</v>
      </c>
      <c r="C1" s="205"/>
      <c r="D1" s="205"/>
    </row>
    <row r="2" ht="15"/>
    <row r="3" spans="2:4" s="54" customFormat="1" ht="30" customHeight="1">
      <c r="B3" s="184" t="s">
        <v>104</v>
      </c>
      <c r="C3" s="184"/>
      <c r="D3" s="184"/>
    </row>
    <row r="4" ht="15"/>
    <row r="5" spans="2:4" ht="60.75" customHeight="1">
      <c r="B5" s="206" t="s">
        <v>116</v>
      </c>
      <c r="C5" s="207"/>
      <c r="D5" s="207"/>
    </row>
    <row r="6" spans="1:11" s="54" customFormat="1" ht="31.5" customHeight="1">
      <c r="A6" s="145"/>
      <c r="B6" s="200" t="s">
        <v>108</v>
      </c>
      <c r="C6" s="201"/>
      <c r="D6" s="201"/>
      <c r="F6" s="145"/>
      <c r="G6" s="145"/>
      <c r="H6" s="145"/>
      <c r="I6" s="145"/>
      <c r="J6" s="145"/>
      <c r="K6" s="145"/>
    </row>
    <row r="7" spans="1:11" s="54" customFormat="1" ht="47.25">
      <c r="A7" s="145"/>
      <c r="B7" s="78" t="s">
        <v>236</v>
      </c>
      <c r="C7" s="60" t="s">
        <v>109</v>
      </c>
      <c r="D7" s="144" t="s">
        <v>293</v>
      </c>
      <c r="F7" s="145"/>
      <c r="G7" s="145"/>
      <c r="H7" s="145"/>
      <c r="I7" s="145"/>
      <c r="J7" s="145"/>
      <c r="K7" s="145"/>
    </row>
    <row r="8" spans="2:4" ht="47.25">
      <c r="B8" s="78" t="s">
        <v>187</v>
      </c>
      <c r="C8" s="60" t="s">
        <v>117</v>
      </c>
      <c r="D8" s="144" t="s">
        <v>235</v>
      </c>
    </row>
    <row r="9" spans="2:4" ht="78.75">
      <c r="B9" s="78" t="s">
        <v>188</v>
      </c>
      <c r="C9" s="60" t="s">
        <v>185</v>
      </c>
      <c r="D9" s="143" t="s">
        <v>223</v>
      </c>
    </row>
    <row r="10" spans="2:4" s="54" customFormat="1" ht="27.75" customHeight="1">
      <c r="B10" s="184" t="s">
        <v>105</v>
      </c>
      <c r="C10" s="184"/>
      <c r="D10" s="184"/>
    </row>
    <row r="11" ht="13.5" customHeight="1">
      <c r="C11" s="57"/>
    </row>
    <row r="12" spans="2:4" ht="15.75">
      <c r="B12" s="56" t="s">
        <v>106</v>
      </c>
      <c r="C12" s="193" t="s">
        <v>112</v>
      </c>
      <c r="D12" s="194"/>
    </row>
    <row r="13" spans="2:4" s="54" customFormat="1" ht="32.25" customHeight="1">
      <c r="B13" s="58"/>
      <c r="C13" s="210" t="s">
        <v>110</v>
      </c>
      <c r="D13" s="209"/>
    </row>
    <row r="14" spans="1:11" s="54" customFormat="1" ht="60" customHeight="1">
      <c r="A14" s="145"/>
      <c r="B14" s="59" t="s">
        <v>187</v>
      </c>
      <c r="C14" s="208" t="s">
        <v>249</v>
      </c>
      <c r="D14" s="209"/>
      <c r="F14" s="145"/>
      <c r="G14" s="145"/>
      <c r="H14" s="145"/>
      <c r="I14" s="145"/>
      <c r="J14" s="145"/>
      <c r="K14" s="145"/>
    </row>
    <row r="15" spans="1:11" s="54" customFormat="1" ht="24.75" customHeight="1">
      <c r="A15" s="145"/>
      <c r="B15" s="59" t="s">
        <v>188</v>
      </c>
      <c r="C15" s="211" t="s">
        <v>225</v>
      </c>
      <c r="D15" s="212"/>
      <c r="F15" s="145"/>
      <c r="G15" s="145"/>
      <c r="H15" s="145"/>
      <c r="I15" s="145"/>
      <c r="J15" s="145"/>
      <c r="K15" s="145"/>
    </row>
    <row r="16" spans="1:11" s="54" customFormat="1" ht="221.25" customHeight="1">
      <c r="A16" s="145"/>
      <c r="B16" s="56"/>
      <c r="C16" s="191" t="s">
        <v>294</v>
      </c>
      <c r="D16" s="192"/>
      <c r="F16" s="145"/>
      <c r="G16" s="145"/>
      <c r="H16" s="145"/>
      <c r="I16" s="145"/>
      <c r="J16" s="145"/>
      <c r="K16" s="145"/>
    </row>
    <row r="17" spans="1:11" s="54" customFormat="1" ht="15.75">
      <c r="A17" s="145"/>
      <c r="B17" s="59" t="s">
        <v>189</v>
      </c>
      <c r="C17" s="195" t="s">
        <v>186</v>
      </c>
      <c r="D17" s="196"/>
      <c r="F17" s="145"/>
      <c r="G17" s="145"/>
      <c r="H17" s="145"/>
      <c r="I17" s="145"/>
      <c r="J17" s="145"/>
      <c r="K17" s="145"/>
    </row>
    <row r="18" spans="2:4" ht="75.75" customHeight="1">
      <c r="B18" s="56"/>
      <c r="C18" s="202" t="s">
        <v>285</v>
      </c>
      <c r="D18" s="203"/>
    </row>
    <row r="19" spans="2:4" ht="23.25" customHeight="1">
      <c r="B19" s="59" t="s">
        <v>184</v>
      </c>
      <c r="C19" s="197" t="s">
        <v>111</v>
      </c>
      <c r="D19" s="198"/>
    </row>
    <row r="20" spans="2:4" ht="108" customHeight="1">
      <c r="B20" s="56"/>
      <c r="C20" s="199" t="s">
        <v>295</v>
      </c>
      <c r="D20" s="192"/>
    </row>
    <row r="21" spans="2:4" ht="45" customHeight="1">
      <c r="B21" s="59" t="s">
        <v>190</v>
      </c>
      <c r="C21" s="179" t="s">
        <v>118</v>
      </c>
      <c r="D21" s="180"/>
    </row>
    <row r="22" spans="2:5" ht="63" customHeight="1">
      <c r="B22" s="59" t="s">
        <v>213</v>
      </c>
      <c r="C22" s="185" t="s">
        <v>296</v>
      </c>
      <c r="D22" s="185"/>
      <c r="E22" s="145"/>
    </row>
    <row r="23" spans="2:4" s="54" customFormat="1" ht="30" customHeight="1">
      <c r="B23" s="184" t="s">
        <v>107</v>
      </c>
      <c r="C23" s="184"/>
      <c r="D23" s="184"/>
    </row>
    <row r="24" spans="2:4" ht="45.75" customHeight="1">
      <c r="B24" s="181" t="s">
        <v>286</v>
      </c>
      <c r="C24" s="182"/>
      <c r="D24" s="182"/>
    </row>
    <row r="25" spans="2:5" s="149" customFormat="1" ht="37.5" customHeight="1">
      <c r="B25" s="187" t="s">
        <v>297</v>
      </c>
      <c r="C25" s="188"/>
      <c r="D25" s="188"/>
      <c r="E25" s="54"/>
    </row>
    <row r="26" spans="1:11" s="54" customFormat="1" ht="69" customHeight="1">
      <c r="A26" s="145"/>
      <c r="B26" s="181" t="s">
        <v>228</v>
      </c>
      <c r="C26" s="182"/>
      <c r="D26" s="182"/>
      <c r="F26" s="145"/>
      <c r="G26" s="145"/>
      <c r="H26" s="145"/>
      <c r="I26" s="145"/>
      <c r="J26" s="145"/>
      <c r="K26" s="145"/>
    </row>
    <row r="27" spans="1:11" s="54" customFormat="1" ht="28.5" customHeight="1">
      <c r="A27" s="145"/>
      <c r="B27" s="183" t="s">
        <v>224</v>
      </c>
      <c r="C27" s="182"/>
      <c r="D27" s="182"/>
      <c r="F27" s="145"/>
      <c r="G27" s="145"/>
      <c r="H27" s="145"/>
      <c r="I27" s="145"/>
      <c r="J27" s="145"/>
      <c r="K27" s="145"/>
    </row>
    <row r="28" spans="1:11" s="54" customFormat="1" ht="54.75" customHeight="1">
      <c r="A28" s="145"/>
      <c r="B28" s="189" t="s">
        <v>227</v>
      </c>
      <c r="C28" s="190"/>
      <c r="D28" s="190"/>
      <c r="F28" s="145"/>
      <c r="G28" s="145"/>
      <c r="H28" s="145"/>
      <c r="I28" s="145"/>
      <c r="J28" s="145"/>
      <c r="K28" s="145"/>
    </row>
    <row r="29" ht="37.5" customHeight="1"/>
    <row r="30" spans="2:4" ht="365.25" customHeight="1">
      <c r="B30" s="186"/>
      <c r="C30" s="186"/>
      <c r="D30" s="186"/>
    </row>
    <row r="31" spans="2:4" ht="241.5" customHeight="1">
      <c r="B31" s="186"/>
      <c r="C31" s="186"/>
      <c r="D31" s="186"/>
    </row>
  </sheetData>
  <sheetProtection/>
  <mergeCells count="24">
    <mergeCell ref="B6:D6"/>
    <mergeCell ref="C18:D18"/>
    <mergeCell ref="B1:D1"/>
    <mergeCell ref="B3:D3"/>
    <mergeCell ref="B5:D5"/>
    <mergeCell ref="C14:D14"/>
    <mergeCell ref="C13:D13"/>
    <mergeCell ref="C15:D15"/>
    <mergeCell ref="B30:D30"/>
    <mergeCell ref="B25:D25"/>
    <mergeCell ref="B31:D31"/>
    <mergeCell ref="B28:D28"/>
    <mergeCell ref="C16:D16"/>
    <mergeCell ref="B10:D10"/>
    <mergeCell ref="C12:D12"/>
    <mergeCell ref="C17:D17"/>
    <mergeCell ref="C19:D19"/>
    <mergeCell ref="C20:D20"/>
    <mergeCell ref="C21:D21"/>
    <mergeCell ref="B26:D26"/>
    <mergeCell ref="B27:D27"/>
    <mergeCell ref="B23:D23"/>
    <mergeCell ref="B24:D24"/>
    <mergeCell ref="C22:D22"/>
  </mergeCells>
  <printOptions/>
  <pageMargins left="0.7086614173228347" right="0.7086614173228347" top="0.7480314960629921" bottom="0.7480314960629921" header="0.31496062992125984" footer="0.31496062992125984"/>
  <pageSetup fitToHeight="5" horizontalDpi="600" verticalDpi="600" orientation="portrait" paperSize="9" scale="60" r:id="rId1"/>
  <headerFooter>
    <oddFooter>&amp;RLisez-moi -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56"/>
  <sheetViews>
    <sheetView showGridLines="0" zoomScale="80" zoomScaleNormal="80" zoomScalePageLayoutView="0" workbookViewId="0" topLeftCell="A1">
      <pane ySplit="1" topLeftCell="A17" activePane="bottomLeft" state="frozen"/>
      <selection pane="topLeft" activeCell="A1" sqref="A1"/>
      <selection pane="bottomLeft" activeCell="E11" sqref="E11"/>
    </sheetView>
  </sheetViews>
  <sheetFormatPr defaultColWidth="5.00390625" defaultRowHeight="36" customHeight="1"/>
  <cols>
    <col min="1" max="1" width="2.421875" style="3" customWidth="1"/>
    <col min="2" max="2" width="9.57421875" style="4" customWidth="1"/>
    <col min="3" max="3" width="8.7109375" style="4" customWidth="1"/>
    <col min="4" max="4" width="65.00390625" style="4" customWidth="1"/>
    <col min="5" max="5" width="30.57421875" style="4" bestFit="1" customWidth="1"/>
    <col min="6" max="6" width="38.00390625" style="4" customWidth="1"/>
    <col min="7" max="7" width="16.8515625" style="5" customWidth="1"/>
    <col min="8" max="8" width="55.00390625" style="5" customWidth="1"/>
    <col min="9" max="9" width="58.00390625" style="5" customWidth="1"/>
    <col min="10" max="10" width="5.00390625" style="5" customWidth="1"/>
    <col min="11" max="11" width="21.57421875" style="5" customWidth="1"/>
    <col min="12" max="12" width="13.7109375" style="5" customWidth="1"/>
    <col min="13" max="13" width="25.421875" style="5" customWidth="1"/>
    <col min="14" max="16384" width="5.00390625" style="5" customWidth="1"/>
  </cols>
  <sheetData>
    <row r="1" spans="1:6" s="4" customFormat="1" ht="49.5" customHeight="1">
      <c r="A1" s="7"/>
      <c r="B1" s="227" t="s">
        <v>115</v>
      </c>
      <c r="C1" s="228"/>
      <c r="D1" s="228"/>
      <c r="E1" s="228"/>
      <c r="F1" s="229"/>
    </row>
    <row r="2" spans="2:3" ht="15" customHeight="1">
      <c r="B2" s="8"/>
      <c r="C2" s="8"/>
    </row>
    <row r="3" spans="2:6" ht="24" customHeight="1">
      <c r="B3" s="227" t="s">
        <v>113</v>
      </c>
      <c r="C3" s="228"/>
      <c r="D3" s="228"/>
      <c r="E3" s="228"/>
      <c r="F3" s="229"/>
    </row>
    <row r="4" spans="2:3" ht="15" customHeight="1">
      <c r="B4" s="8"/>
      <c r="C4" s="8"/>
    </row>
    <row r="5" spans="1:6" ht="81.75" customHeight="1">
      <c r="A5" s="9"/>
      <c r="B5" s="85" t="s">
        <v>12</v>
      </c>
      <c r="C5" s="223" t="s">
        <v>0</v>
      </c>
      <c r="D5" s="223"/>
      <c r="E5" s="35" t="s">
        <v>95</v>
      </c>
      <c r="F5" s="52" t="s">
        <v>36</v>
      </c>
    </row>
    <row r="6" spans="2:6" ht="36.75" customHeight="1">
      <c r="B6" s="82" t="s">
        <v>37</v>
      </c>
      <c r="C6" s="218" t="s">
        <v>40</v>
      </c>
      <c r="D6" s="220"/>
      <c r="E6" s="26" t="s">
        <v>35</v>
      </c>
      <c r="F6" s="123"/>
    </row>
    <row r="7" spans="2:6" ht="36.75" customHeight="1">
      <c r="B7" s="82" t="s">
        <v>38</v>
      </c>
      <c r="C7" s="218" t="s">
        <v>122</v>
      </c>
      <c r="D7" s="220"/>
      <c r="E7" s="26" t="s">
        <v>41</v>
      </c>
      <c r="F7" s="124"/>
    </row>
    <row r="8" spans="2:6" ht="36.75" customHeight="1">
      <c r="B8" s="82" t="s">
        <v>39</v>
      </c>
      <c r="C8" s="218" t="s">
        <v>183</v>
      </c>
      <c r="D8" s="220"/>
      <c r="E8" s="135" t="s">
        <v>4</v>
      </c>
      <c r="F8" s="125"/>
    </row>
    <row r="9" spans="2:6" ht="78" customHeight="1">
      <c r="B9" s="176" t="s">
        <v>278</v>
      </c>
      <c r="C9" s="230" t="s">
        <v>284</v>
      </c>
      <c r="D9" s="231"/>
      <c r="E9" s="46" t="s">
        <v>52</v>
      </c>
      <c r="F9" s="123"/>
    </row>
    <row r="10" spans="2:6" ht="36.75" customHeight="1">
      <c r="B10" s="82" t="s">
        <v>173</v>
      </c>
      <c r="C10" s="213" t="s">
        <v>192</v>
      </c>
      <c r="D10" s="214" t="s">
        <v>2</v>
      </c>
      <c r="E10" s="135" t="s">
        <v>52</v>
      </c>
      <c r="F10" s="123"/>
    </row>
    <row r="11" spans="2:6" ht="36.75" customHeight="1">
      <c r="B11" s="82" t="s">
        <v>174</v>
      </c>
      <c r="C11" s="213" t="s">
        <v>195</v>
      </c>
      <c r="D11" s="214"/>
      <c r="E11" s="135" t="s">
        <v>52</v>
      </c>
      <c r="F11" s="125"/>
    </row>
    <row r="12" spans="2:6" ht="36.75" customHeight="1">
      <c r="B12" s="82" t="s">
        <v>191</v>
      </c>
      <c r="C12" s="213" t="s">
        <v>281</v>
      </c>
      <c r="D12" s="214"/>
      <c r="E12" s="135" t="s">
        <v>52</v>
      </c>
      <c r="F12" s="125"/>
    </row>
    <row r="13" spans="1:6" ht="66.75" customHeight="1">
      <c r="A13" s="9"/>
      <c r="B13" s="82" t="s">
        <v>193</v>
      </c>
      <c r="C13" s="213" t="s">
        <v>280</v>
      </c>
      <c r="D13" s="214" t="s">
        <v>2</v>
      </c>
      <c r="E13" s="135" t="s">
        <v>52</v>
      </c>
      <c r="F13" s="125"/>
    </row>
    <row r="14" spans="1:6" ht="36.75" customHeight="1">
      <c r="A14" s="9"/>
      <c r="B14" s="82" t="s">
        <v>194</v>
      </c>
      <c r="C14" s="213" t="s">
        <v>196</v>
      </c>
      <c r="D14" s="214" t="s">
        <v>2</v>
      </c>
      <c r="E14" s="135" t="s">
        <v>52</v>
      </c>
      <c r="F14" s="125"/>
    </row>
    <row r="15" spans="2:6" ht="36.75" customHeight="1">
      <c r="B15" s="82" t="s">
        <v>171</v>
      </c>
      <c r="C15" s="213" t="s">
        <v>123</v>
      </c>
      <c r="D15" s="214"/>
      <c r="E15" s="135" t="s">
        <v>4</v>
      </c>
      <c r="F15" s="126"/>
    </row>
    <row r="16" spans="2:7" s="24" customFormat="1" ht="36.75" customHeight="1">
      <c r="B16" s="82" t="s">
        <v>172</v>
      </c>
      <c r="C16" s="219" t="s">
        <v>124</v>
      </c>
      <c r="D16" s="214"/>
      <c r="E16" s="135" t="s">
        <v>4</v>
      </c>
      <c r="F16" s="126"/>
      <c r="G16" s="5"/>
    </row>
    <row r="17" spans="1:7" s="6" customFormat="1" ht="36.75" customHeight="1">
      <c r="A17" s="3"/>
      <c r="B17" s="82" t="s">
        <v>69</v>
      </c>
      <c r="C17" s="219" t="s">
        <v>96</v>
      </c>
      <c r="D17" s="214" t="s">
        <v>2</v>
      </c>
      <c r="E17" s="135" t="s">
        <v>70</v>
      </c>
      <c r="F17" s="127"/>
      <c r="G17" s="5"/>
    </row>
    <row r="18" spans="1:7" s="11" customFormat="1" ht="48.75" customHeight="1">
      <c r="A18" s="9"/>
      <c r="B18" s="47"/>
      <c r="C18" s="47"/>
      <c r="D18" s="41"/>
      <c r="E18" s="41"/>
      <c r="F18" s="41"/>
      <c r="G18" s="5"/>
    </row>
    <row r="19" spans="2:6" ht="48" customHeight="1">
      <c r="B19" s="227" t="s">
        <v>114</v>
      </c>
      <c r="C19" s="228"/>
      <c r="D19" s="228"/>
      <c r="E19" s="228"/>
      <c r="F19" s="229"/>
    </row>
    <row r="20" spans="2:7" ht="21" customHeight="1">
      <c r="B20" s="47"/>
      <c r="C20" s="47"/>
      <c r="D20" s="41"/>
      <c r="E20" s="41"/>
      <c r="F20" s="41"/>
      <c r="G20" s="24"/>
    </row>
    <row r="21" spans="2:7" ht="68.25" customHeight="1">
      <c r="B21" s="215" t="s">
        <v>287</v>
      </c>
      <c r="C21" s="216"/>
      <c r="D21" s="216"/>
      <c r="E21" s="216"/>
      <c r="F21" s="217"/>
      <c r="G21" s="6"/>
    </row>
    <row r="22" spans="2:7" ht="21" customHeight="1">
      <c r="B22" s="37"/>
      <c r="C22" s="37"/>
      <c r="D22" s="38"/>
      <c r="E22" s="38"/>
      <c r="F22" s="38"/>
      <c r="G22" s="6"/>
    </row>
    <row r="23" spans="2:7" ht="51" customHeight="1">
      <c r="B23" s="85" t="s">
        <v>12</v>
      </c>
      <c r="C23" s="223" t="s">
        <v>0</v>
      </c>
      <c r="D23" s="223"/>
      <c r="E23" s="35" t="s">
        <v>95</v>
      </c>
      <c r="F23" s="52" t="s">
        <v>34</v>
      </c>
      <c r="G23" s="11"/>
    </row>
    <row r="24" spans="2:7" ht="36.75" customHeight="1">
      <c r="B24" s="152" t="s">
        <v>237</v>
      </c>
      <c r="C24" s="218" t="s">
        <v>10</v>
      </c>
      <c r="D24" s="218"/>
      <c r="E24" s="26" t="s">
        <v>98</v>
      </c>
      <c r="F24" s="128"/>
      <c r="G24" s="224" t="s">
        <v>119</v>
      </c>
    </row>
    <row r="25" spans="2:7" s="24" customFormat="1" ht="36.75" customHeight="1">
      <c r="B25" s="152" t="s">
        <v>238</v>
      </c>
      <c r="C25" s="218"/>
      <c r="D25" s="218"/>
      <c r="E25" s="26" t="s">
        <v>101</v>
      </c>
      <c r="F25" s="128"/>
      <c r="G25" s="225"/>
    </row>
    <row r="26" spans="2:7" s="24" customFormat="1" ht="36.75" customHeight="1">
      <c r="B26" s="152" t="s">
        <v>239</v>
      </c>
      <c r="C26" s="218"/>
      <c r="D26" s="218"/>
      <c r="E26" s="26" t="s">
        <v>102</v>
      </c>
      <c r="F26" s="128"/>
      <c r="G26" s="225"/>
    </row>
    <row r="27" spans="2:7" s="6" customFormat="1" ht="36.75" customHeight="1">
      <c r="B27" s="152" t="s">
        <v>240</v>
      </c>
      <c r="C27" s="218"/>
      <c r="D27" s="218"/>
      <c r="E27" s="26" t="s">
        <v>103</v>
      </c>
      <c r="F27" s="128"/>
      <c r="G27" s="225"/>
    </row>
    <row r="28" spans="2:7" s="6" customFormat="1" ht="36.75" customHeight="1">
      <c r="B28" s="152" t="s">
        <v>241</v>
      </c>
      <c r="C28" s="218" t="s">
        <v>99</v>
      </c>
      <c r="D28" s="218"/>
      <c r="E28" s="26" t="s">
        <v>98</v>
      </c>
      <c r="F28" s="128"/>
      <c r="G28" s="225"/>
    </row>
    <row r="29" spans="2:7" s="6" customFormat="1" ht="36.75" customHeight="1">
      <c r="B29" s="152" t="s">
        <v>242</v>
      </c>
      <c r="C29" s="218"/>
      <c r="D29" s="218"/>
      <c r="E29" s="26" t="s">
        <v>101</v>
      </c>
      <c r="F29" s="128"/>
      <c r="G29" s="225"/>
    </row>
    <row r="30" spans="2:7" s="6" customFormat="1" ht="36.75" customHeight="1">
      <c r="B30" s="152" t="s">
        <v>243</v>
      </c>
      <c r="C30" s="218"/>
      <c r="D30" s="218"/>
      <c r="E30" s="26" t="s">
        <v>102</v>
      </c>
      <c r="F30" s="128"/>
      <c r="G30" s="225"/>
    </row>
    <row r="31" spans="2:7" s="6" customFormat="1" ht="36.75" customHeight="1">
      <c r="B31" s="152" t="s">
        <v>244</v>
      </c>
      <c r="C31" s="218"/>
      <c r="D31" s="218"/>
      <c r="E31" s="26" t="s">
        <v>103</v>
      </c>
      <c r="F31" s="128"/>
      <c r="G31" s="225"/>
    </row>
    <row r="32" spans="2:7" ht="36.75" customHeight="1">
      <c r="B32" s="152" t="s">
        <v>245</v>
      </c>
      <c r="C32" s="218" t="s">
        <v>226</v>
      </c>
      <c r="D32" s="218"/>
      <c r="E32" s="26" t="s">
        <v>98</v>
      </c>
      <c r="F32" s="128"/>
      <c r="G32" s="225"/>
    </row>
    <row r="33" spans="2:7" s="6" customFormat="1" ht="36.75" customHeight="1">
      <c r="B33" s="152" t="s">
        <v>246</v>
      </c>
      <c r="C33" s="218"/>
      <c r="D33" s="218"/>
      <c r="E33" s="26" t="s">
        <v>101</v>
      </c>
      <c r="F33" s="128"/>
      <c r="G33" s="225"/>
    </row>
    <row r="34" spans="2:7" s="6" customFormat="1" ht="36.75" customHeight="1">
      <c r="B34" s="152" t="s">
        <v>247</v>
      </c>
      <c r="C34" s="218"/>
      <c r="D34" s="218"/>
      <c r="E34" s="26" t="s">
        <v>102</v>
      </c>
      <c r="F34" s="128"/>
      <c r="G34" s="225"/>
    </row>
    <row r="35" spans="2:7" s="6" customFormat="1" ht="36.75" customHeight="1">
      <c r="B35" s="152" t="s">
        <v>248</v>
      </c>
      <c r="C35" s="218"/>
      <c r="D35" s="218"/>
      <c r="E35" s="26" t="s">
        <v>103</v>
      </c>
      <c r="F35" s="128"/>
      <c r="G35" s="226"/>
    </row>
    <row r="36" spans="1:7" s="6" customFormat="1" ht="36" customHeight="1">
      <c r="A36" s="3"/>
      <c r="B36" s="82" t="s">
        <v>49</v>
      </c>
      <c r="C36" s="218" t="s">
        <v>55</v>
      </c>
      <c r="D36" s="220"/>
      <c r="E36" s="26" t="s">
        <v>33</v>
      </c>
      <c r="F36" s="61">
        <f>SUM(F24:F27)/4+SUM(F32:F35)/4</f>
        <v>0</v>
      </c>
      <c r="G36" s="79"/>
    </row>
    <row r="37" spans="1:7" s="6" customFormat="1" ht="36" customHeight="1">
      <c r="A37" s="3"/>
      <c r="B37" s="29"/>
      <c r="C37" s="29"/>
      <c r="D37" s="14"/>
      <c r="E37" s="15"/>
      <c r="F37" s="50"/>
      <c r="G37" s="51"/>
    </row>
    <row r="38" spans="1:7" s="6" customFormat="1" ht="56.25" customHeight="1">
      <c r="A38" s="3"/>
      <c r="B38" s="215" t="s">
        <v>299</v>
      </c>
      <c r="C38" s="216"/>
      <c r="D38" s="216"/>
      <c r="E38" s="216"/>
      <c r="F38" s="217"/>
      <c r="G38" s="80"/>
    </row>
    <row r="39" spans="1:6" s="6" customFormat="1" ht="36" customHeight="1">
      <c r="A39" s="3"/>
      <c r="B39" s="48"/>
      <c r="C39" s="48"/>
      <c r="D39" s="48"/>
      <c r="E39" s="48"/>
      <c r="F39" s="48"/>
    </row>
    <row r="40" spans="1:6" s="6" customFormat="1" ht="53.25" customHeight="1">
      <c r="A40" s="3"/>
      <c r="B40" s="85" t="s">
        <v>12</v>
      </c>
      <c r="C40" s="223" t="s">
        <v>0</v>
      </c>
      <c r="D40" s="223"/>
      <c r="E40" s="35" t="s">
        <v>95</v>
      </c>
      <c r="F40" s="52" t="s">
        <v>34</v>
      </c>
    </row>
    <row r="41" spans="2:7" ht="36.75" customHeight="1">
      <c r="B41" s="82" t="s">
        <v>24</v>
      </c>
      <c r="C41" s="218" t="s">
        <v>56</v>
      </c>
      <c r="D41" s="220"/>
      <c r="E41" s="26" t="s">
        <v>33</v>
      </c>
      <c r="F41" s="129"/>
      <c r="G41" s="224" t="s">
        <v>119</v>
      </c>
    </row>
    <row r="42" spans="2:7" ht="36.75" customHeight="1">
      <c r="B42" s="82" t="s">
        <v>25</v>
      </c>
      <c r="C42" s="218" t="s">
        <v>57</v>
      </c>
      <c r="D42" s="220"/>
      <c r="E42" s="26" t="s">
        <v>33</v>
      </c>
      <c r="F42" s="129"/>
      <c r="G42" s="225"/>
    </row>
    <row r="43" spans="2:7" ht="36.75" customHeight="1">
      <c r="B43" s="82" t="s">
        <v>26</v>
      </c>
      <c r="C43" s="218" t="s">
        <v>58</v>
      </c>
      <c r="D43" s="220"/>
      <c r="E43" s="26" t="s">
        <v>33</v>
      </c>
      <c r="F43" s="129"/>
      <c r="G43" s="225"/>
    </row>
    <row r="44" spans="2:7" ht="36.75" customHeight="1">
      <c r="B44" s="82" t="s">
        <v>27</v>
      </c>
      <c r="C44" s="218" t="s">
        <v>59</v>
      </c>
      <c r="D44" s="220"/>
      <c r="E44" s="26" t="s">
        <v>33</v>
      </c>
      <c r="F44" s="129"/>
      <c r="G44" s="225"/>
    </row>
    <row r="45" spans="2:7" ht="36.75" customHeight="1">
      <c r="B45" s="82" t="s">
        <v>28</v>
      </c>
      <c r="C45" s="218" t="s">
        <v>97</v>
      </c>
      <c r="D45" s="220"/>
      <c r="E45" s="26" t="s">
        <v>33</v>
      </c>
      <c r="F45" s="129"/>
      <c r="G45" s="225"/>
    </row>
    <row r="46" spans="2:7" ht="36.75" customHeight="1">
      <c r="B46" s="82" t="s">
        <v>29</v>
      </c>
      <c r="C46" s="218" t="s">
        <v>60</v>
      </c>
      <c r="D46" s="220"/>
      <c r="E46" s="26" t="s">
        <v>33</v>
      </c>
      <c r="F46" s="129"/>
      <c r="G46" s="226"/>
    </row>
    <row r="47" spans="2:6" ht="36.75" customHeight="1">
      <c r="B47" s="82" t="s">
        <v>62</v>
      </c>
      <c r="C47" s="218" t="s">
        <v>61</v>
      </c>
      <c r="D47" s="220"/>
      <c r="E47" s="26" t="s">
        <v>33</v>
      </c>
      <c r="F47" s="61">
        <f>IF(F10="Oui",(0.5*F41)+(0.5*F42)+(0.5*F43)+(0.5*F44)+(0.5*F45)+F46,(0.5*F41)+(0.5*F42)+(0.5*F43)+(0.5*F44)+(0.5*F45))</f>
        <v>0</v>
      </c>
    </row>
    <row r="48" spans="2:6" ht="36" customHeight="1">
      <c r="B48" s="44"/>
      <c r="C48" s="221" t="s">
        <v>298</v>
      </c>
      <c r="D48" s="222"/>
      <c r="E48" s="222"/>
      <c r="F48" s="222"/>
    </row>
    <row r="49" spans="2:7" ht="51" customHeight="1">
      <c r="B49" s="215" t="s">
        <v>288</v>
      </c>
      <c r="C49" s="216"/>
      <c r="D49" s="216"/>
      <c r="E49" s="216"/>
      <c r="F49" s="217"/>
      <c r="G49" s="80"/>
    </row>
    <row r="50" spans="2:6" ht="36" customHeight="1">
      <c r="B50" s="49"/>
      <c r="C50" s="49"/>
      <c r="D50" s="49"/>
      <c r="E50" s="49"/>
      <c r="F50" s="49"/>
    </row>
    <row r="51" spans="2:6" ht="53.25" customHeight="1">
      <c r="B51" s="85" t="s">
        <v>12</v>
      </c>
      <c r="C51" s="223" t="s">
        <v>0</v>
      </c>
      <c r="D51" s="223"/>
      <c r="E51" s="35" t="s">
        <v>95</v>
      </c>
      <c r="F51" s="52" t="s">
        <v>34</v>
      </c>
    </row>
    <row r="52" spans="2:7" ht="36" customHeight="1">
      <c r="B52" s="82" t="s">
        <v>30</v>
      </c>
      <c r="C52" s="218" t="s">
        <v>63</v>
      </c>
      <c r="D52" s="218"/>
      <c r="E52" s="26" t="s">
        <v>33</v>
      </c>
      <c r="F52" s="129"/>
      <c r="G52" s="224" t="s">
        <v>119</v>
      </c>
    </row>
    <row r="53" spans="2:7" ht="36" customHeight="1">
      <c r="B53" s="82" t="s">
        <v>31</v>
      </c>
      <c r="C53" s="218" t="s">
        <v>64</v>
      </c>
      <c r="D53" s="218"/>
      <c r="E53" s="26" t="s">
        <v>33</v>
      </c>
      <c r="F53" s="129"/>
      <c r="G53" s="225"/>
    </row>
    <row r="54" spans="2:7" ht="36" customHeight="1">
      <c r="B54" s="82" t="s">
        <v>32</v>
      </c>
      <c r="C54" s="218" t="s">
        <v>65</v>
      </c>
      <c r="D54" s="218"/>
      <c r="E54" s="26" t="s">
        <v>33</v>
      </c>
      <c r="F54" s="129"/>
      <c r="G54" s="226"/>
    </row>
    <row r="55" spans="2:6" ht="36" customHeight="1">
      <c r="B55" s="82" t="s">
        <v>50</v>
      </c>
      <c r="C55" s="218" t="s">
        <v>66</v>
      </c>
      <c r="D55" s="218"/>
      <c r="E55" s="26" t="s">
        <v>33</v>
      </c>
      <c r="F55" s="61">
        <f>IF(F56="Oui",(0.7*F52)+(0.7*F53)+(0.8*F54),0)</f>
        <v>0</v>
      </c>
    </row>
    <row r="56" spans="2:7" ht="34.5" customHeight="1">
      <c r="B56" s="82" t="s">
        <v>51</v>
      </c>
      <c r="C56" s="218" t="s">
        <v>182</v>
      </c>
      <c r="D56" s="218"/>
      <c r="E56" s="26" t="s">
        <v>52</v>
      </c>
      <c r="F56" s="130"/>
      <c r="G56" s="81"/>
    </row>
  </sheetData>
  <sheetProtection selectLockedCells="1"/>
  <protectedRanges>
    <protectedRange sqref="F55 F41:F47" name="Range1"/>
  </protectedRanges>
  <mergeCells count="42">
    <mergeCell ref="C6:D6"/>
    <mergeCell ref="C7:D7"/>
    <mergeCell ref="C8:D8"/>
    <mergeCell ref="B21:F21"/>
    <mergeCell ref="B19:F19"/>
    <mergeCell ref="C23:D23"/>
    <mergeCell ref="C13:D13"/>
    <mergeCell ref="C14:D14"/>
    <mergeCell ref="C10:D10"/>
    <mergeCell ref="C17:D17"/>
    <mergeCell ref="G41:G46"/>
    <mergeCell ref="G24:G35"/>
    <mergeCell ref="G52:G54"/>
    <mergeCell ref="B1:F1"/>
    <mergeCell ref="B3:F3"/>
    <mergeCell ref="C24:D27"/>
    <mergeCell ref="C28:D31"/>
    <mergeCell ref="C5:D5"/>
    <mergeCell ref="C9:D9"/>
    <mergeCell ref="C46:D46"/>
    <mergeCell ref="C48:F48"/>
    <mergeCell ref="C51:D51"/>
    <mergeCell ref="C52:D52"/>
    <mergeCell ref="B49:F49"/>
    <mergeCell ref="C40:D40"/>
    <mergeCell ref="C41:D41"/>
    <mergeCell ref="C56:D56"/>
    <mergeCell ref="C36:D36"/>
    <mergeCell ref="C47:D47"/>
    <mergeCell ref="C55:D55"/>
    <mergeCell ref="C53:D53"/>
    <mergeCell ref="C54:D54"/>
    <mergeCell ref="C42:D42"/>
    <mergeCell ref="C43:D43"/>
    <mergeCell ref="C44:D44"/>
    <mergeCell ref="C45:D45"/>
    <mergeCell ref="C15:D15"/>
    <mergeCell ref="B38:F38"/>
    <mergeCell ref="C32:D35"/>
    <mergeCell ref="C12:D12"/>
    <mergeCell ref="C11:D11"/>
    <mergeCell ref="C16:D16"/>
  </mergeCells>
  <conditionalFormatting sqref="B24:F36">
    <cfRule type="expression" priority="3" dxfId="0">
      <formula>IF(OR($F$11="Oui",'1. Informations-assiettes'!#REF!)="Oui",TRUE,FALSE)</formula>
    </cfRule>
  </conditionalFormatting>
  <conditionalFormatting sqref="F47">
    <cfRule type="expression" priority="2" dxfId="0">
      <formula>IF(OR($F$11="Oui",'1. Informations-assiettes'!#REF!)="Oui",TRUE,FALSE)</formula>
    </cfRule>
  </conditionalFormatting>
  <conditionalFormatting sqref="F55">
    <cfRule type="expression" priority="1" dxfId="0">
      <formula>IF(OR($F$11="Oui",'1. Informations-assiettes'!#REF!)="Oui",TRUE,FALSE)</formula>
    </cfRule>
  </conditionalFormatting>
  <dataValidations count="7">
    <dataValidation type="whole" allowBlank="1" showInputMessage="1" showErrorMessage="1" error="Format: Voir instruction générale n° 9 dans l’onglet Lisez-moi." sqref="F47 F55">
      <formula1>0</formula1>
      <formula2>900000000000000</formula2>
    </dataValidation>
    <dataValidation type="list" allowBlank="1" showInputMessage="1" showErrorMessage="1" sqref="F56 F9:F14">
      <formula1>"Oui, Non"</formula1>
    </dataValidation>
    <dataValidation type="whole" allowBlank="1" showInputMessage="1" showErrorMessage="1" errorTitle="CIB" error="5 CHIFFRES ATTENDUS" sqref="F6">
      <formula1>10000</formula1>
      <formula2>99999</formula2>
    </dataValidation>
    <dataValidation type="textLength" operator="equal" allowBlank="1" showInputMessage="1" showErrorMessage="1" errorTitle="Identifiant LEI" error="20 CARACTERES ATTENDUS" sqref="F7">
      <formula1>20</formula1>
    </dataValidation>
    <dataValidation type="whole" allowBlank="1" showInputMessage="1" showErrorMessage="1" errorTitle="Montant obligatoire à inscrire" error="Même si = 0" sqref="F36">
      <formula1>0</formula1>
      <formula2>900000000000</formula2>
    </dataValidation>
    <dataValidation type="whole" operator="greaterThanOrEqual" allowBlank="1" showInputMessage="1" showErrorMessage="1" error="Saisir une valeur positive ou égale à 0" sqref="F24:F35 F41:F46 F52:F54">
      <formula1>0</formula1>
    </dataValidation>
    <dataValidation type="date" operator="greaterThanOrEqual" allowBlank="1" showInputMessage="1" showErrorMessage="1" errorTitle="Date non conforme" error="Format attendu 31/12/N-1" sqref="F17">
      <formula1>42369</formula1>
    </dataValidation>
  </dataValidations>
  <printOptions/>
  <pageMargins left="0.7" right="0.7" top="0.75" bottom="0.75" header="0.3" footer="0.3"/>
  <pageSetup fitToHeight="0"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I119"/>
  <sheetViews>
    <sheetView showGridLines="0" tabSelected="1" zoomScale="80" zoomScaleNormal="80" zoomScalePageLayoutView="0" workbookViewId="0" topLeftCell="A1">
      <pane ySplit="3" topLeftCell="A4" activePane="bottomLeft" state="frozen"/>
      <selection pane="topLeft" activeCell="A1" sqref="A1"/>
      <selection pane="bottomLeft" activeCell="D116" sqref="D116"/>
    </sheetView>
  </sheetViews>
  <sheetFormatPr defaultColWidth="8.8515625" defaultRowHeight="15"/>
  <cols>
    <col min="1" max="1" width="2.421875" style="3" customWidth="1"/>
    <col min="2" max="2" width="8.8515625" style="4" customWidth="1"/>
    <col min="3" max="3" width="114.421875" style="4" customWidth="1"/>
    <col min="4" max="4" width="44.421875" style="4" customWidth="1"/>
    <col min="5" max="5" width="23.8515625" style="5" customWidth="1"/>
    <col min="6" max="6" width="23.7109375" style="4" customWidth="1"/>
    <col min="7" max="7" width="28.140625" style="5" customWidth="1"/>
    <col min="8" max="16384" width="8.8515625" style="5" customWidth="1"/>
  </cols>
  <sheetData>
    <row r="1" spans="1:6" s="4" customFormat="1" ht="49.5" customHeight="1">
      <c r="A1" s="7"/>
      <c r="B1" s="227" t="s">
        <v>115</v>
      </c>
      <c r="C1" s="228"/>
      <c r="D1" s="228"/>
      <c r="E1" s="228"/>
      <c r="F1" s="4" t="s">
        <v>207</v>
      </c>
    </row>
    <row r="2" spans="2:6" ht="12" customHeight="1">
      <c r="B2" s="8"/>
      <c r="C2" s="8"/>
      <c r="E2" s="4"/>
      <c r="F2" s="5"/>
    </row>
    <row r="3" spans="2:6" ht="23.25">
      <c r="B3" s="243" t="s">
        <v>9</v>
      </c>
      <c r="C3" s="243"/>
      <c r="D3" s="243"/>
      <c r="E3" s="243"/>
      <c r="F3" s="5"/>
    </row>
    <row r="4" spans="1:5" s="6" customFormat="1" ht="15" customHeight="1">
      <c r="A4" s="3"/>
      <c r="B4" s="1"/>
      <c r="C4" s="1"/>
      <c r="D4" s="2"/>
      <c r="E4" s="2"/>
    </row>
    <row r="5" spans="2:6" ht="36" customHeight="1">
      <c r="B5" s="235" t="s">
        <v>1</v>
      </c>
      <c r="C5" s="236"/>
      <c r="D5" s="236"/>
      <c r="E5" s="237"/>
      <c r="F5" s="5"/>
    </row>
    <row r="6" spans="1:5" s="6" customFormat="1" ht="12" customHeight="1">
      <c r="A6" s="3"/>
      <c r="B6" s="37"/>
      <c r="C6" s="37"/>
      <c r="D6" s="38"/>
      <c r="E6" s="39"/>
    </row>
    <row r="7" spans="2:5" ht="15.75">
      <c r="B7" s="40"/>
      <c r="C7" s="148" t="s">
        <v>258</v>
      </c>
      <c r="D7" s="93"/>
      <c r="E7" s="94"/>
    </row>
    <row r="8" spans="2:5" ht="15.75">
      <c r="B8" s="40"/>
      <c r="C8" s="161" t="s">
        <v>259</v>
      </c>
      <c r="D8" s="155"/>
      <c r="E8" s="156"/>
    </row>
    <row r="9" spans="2:5" ht="15.75">
      <c r="B9" s="40"/>
      <c r="C9" s="162" t="s">
        <v>262</v>
      </c>
      <c r="D9" s="95"/>
      <c r="E9" s="96"/>
    </row>
    <row r="10" spans="1:5" s="11" customFormat="1" ht="36" customHeight="1">
      <c r="A10" s="9"/>
      <c r="B10" s="83" t="s">
        <v>12</v>
      </c>
      <c r="C10" s="25" t="s">
        <v>0</v>
      </c>
      <c r="D10" s="10" t="s">
        <v>83</v>
      </c>
      <c r="E10" s="107" t="s">
        <v>84</v>
      </c>
    </row>
    <row r="11" spans="2:6" ht="36" customHeight="1">
      <c r="B11" s="82" t="s">
        <v>130</v>
      </c>
      <c r="C11" s="32" t="s">
        <v>11</v>
      </c>
      <c r="D11" s="32" t="s">
        <v>71</v>
      </c>
      <c r="E11" s="130"/>
      <c r="F11" s="5"/>
    </row>
    <row r="12" spans="2:6" ht="36" customHeight="1">
      <c r="B12" s="82" t="s">
        <v>100</v>
      </c>
      <c r="C12" s="12" t="s">
        <v>3</v>
      </c>
      <c r="D12" s="13" t="s">
        <v>67</v>
      </c>
      <c r="E12" s="131"/>
      <c r="F12" s="5"/>
    </row>
    <row r="13" spans="2:6" ht="36" customHeight="1">
      <c r="B13" s="82" t="s">
        <v>131</v>
      </c>
      <c r="C13" s="32" t="s">
        <v>76</v>
      </c>
      <c r="D13" s="33" t="s">
        <v>4</v>
      </c>
      <c r="E13" s="132"/>
      <c r="F13" s="5"/>
    </row>
    <row r="14" spans="2:6" ht="36" customHeight="1">
      <c r="B14" s="82" t="s">
        <v>132</v>
      </c>
      <c r="C14" s="31" t="s">
        <v>77</v>
      </c>
      <c r="D14" s="32" t="s">
        <v>35</v>
      </c>
      <c r="E14" s="133"/>
      <c r="F14" s="5"/>
    </row>
    <row r="15" spans="2:6" ht="36" customHeight="1">
      <c r="B15" s="82" t="s">
        <v>133</v>
      </c>
      <c r="C15" s="31" t="s">
        <v>78</v>
      </c>
      <c r="D15" s="28" t="s">
        <v>33</v>
      </c>
      <c r="E15" s="129"/>
      <c r="F15" s="239" t="s">
        <v>119</v>
      </c>
    </row>
    <row r="16" spans="2:7" ht="36" customHeight="1">
      <c r="B16" s="82" t="s">
        <v>134</v>
      </c>
      <c r="C16" s="31" t="s">
        <v>79</v>
      </c>
      <c r="D16" s="28" t="s">
        <v>33</v>
      </c>
      <c r="E16" s="129"/>
      <c r="F16" s="240"/>
      <c r="G16" s="137"/>
    </row>
    <row r="17" spans="2:9" ht="36" customHeight="1">
      <c r="B17" s="82" t="s">
        <v>135</v>
      </c>
      <c r="C17" s="32" t="s">
        <v>42</v>
      </c>
      <c r="D17" s="18" t="s">
        <v>206</v>
      </c>
      <c r="E17" s="150" t="str">
        <f>IF(OR($E15="",$E16="",AND($E16&lt;&gt;"",$E16=0)),".v",$E15/$E16)</f>
        <v>.v</v>
      </c>
      <c r="F17" s="84"/>
      <c r="G17" s="84"/>
      <c r="I17" s="84"/>
    </row>
    <row r="18" spans="2:6" ht="9.75" customHeight="1">
      <c r="B18" s="99"/>
      <c r="C18" s="42"/>
      <c r="D18" s="14"/>
      <c r="E18" s="15"/>
      <c r="F18" s="16"/>
    </row>
    <row r="19" spans="2:6" ht="15.75">
      <c r="B19" s="100"/>
      <c r="C19" s="147" t="s">
        <v>260</v>
      </c>
      <c r="D19" s="87"/>
      <c r="E19" s="88"/>
      <c r="F19" s="17"/>
    </row>
    <row r="20" spans="2:6" ht="15.75">
      <c r="B20" s="100"/>
      <c r="C20" s="161" t="s">
        <v>261</v>
      </c>
      <c r="D20" s="157"/>
      <c r="E20" s="158"/>
      <c r="F20" s="17"/>
    </row>
    <row r="21" spans="2:6" ht="15.75">
      <c r="B21" s="101"/>
      <c r="C21" s="162" t="s">
        <v>262</v>
      </c>
      <c r="D21" s="89"/>
      <c r="E21" s="90"/>
      <c r="F21" s="17"/>
    </row>
    <row r="22" spans="1:5" s="11" customFormat="1" ht="36" customHeight="1">
      <c r="A22" s="9"/>
      <c r="B22" s="83" t="s">
        <v>12</v>
      </c>
      <c r="C22" s="25" t="s">
        <v>0</v>
      </c>
      <c r="D22" s="25" t="s">
        <v>85</v>
      </c>
      <c r="E22" s="107" t="s">
        <v>84</v>
      </c>
    </row>
    <row r="23" spans="2:6" ht="48.75" customHeight="1">
      <c r="B23" s="82" t="s">
        <v>136</v>
      </c>
      <c r="C23" s="32" t="s">
        <v>121</v>
      </c>
      <c r="D23" s="33" t="s">
        <v>2</v>
      </c>
      <c r="E23" s="131"/>
      <c r="F23" s="5"/>
    </row>
    <row r="24" spans="2:6" ht="36" customHeight="1">
      <c r="B24" s="82" t="s">
        <v>137</v>
      </c>
      <c r="C24" s="12" t="s">
        <v>5</v>
      </c>
      <c r="D24" s="13" t="s">
        <v>67</v>
      </c>
      <c r="E24" s="131"/>
      <c r="F24" s="5"/>
    </row>
    <row r="25" spans="2:6" ht="36" customHeight="1">
      <c r="B25" s="82" t="s">
        <v>138</v>
      </c>
      <c r="C25" s="32" t="s">
        <v>76</v>
      </c>
      <c r="D25" s="33" t="s">
        <v>4</v>
      </c>
      <c r="E25" s="131"/>
      <c r="F25" s="5"/>
    </row>
    <row r="26" spans="2:6" ht="36" customHeight="1">
      <c r="B26" s="82" t="s">
        <v>15</v>
      </c>
      <c r="C26" s="31" t="s">
        <v>80</v>
      </c>
      <c r="D26" s="32" t="s">
        <v>35</v>
      </c>
      <c r="E26" s="133"/>
      <c r="F26" s="5"/>
    </row>
    <row r="27" spans="2:6" ht="36" customHeight="1">
      <c r="B27" s="82" t="s">
        <v>16</v>
      </c>
      <c r="C27" s="13" t="s">
        <v>81</v>
      </c>
      <c r="D27" s="27" t="s">
        <v>72</v>
      </c>
      <c r="E27" s="129"/>
      <c r="F27" s="239" t="s">
        <v>119</v>
      </c>
    </row>
    <row r="28" spans="2:6" ht="36" customHeight="1">
      <c r="B28" s="82" t="s">
        <v>17</v>
      </c>
      <c r="C28" s="13" t="s">
        <v>82</v>
      </c>
      <c r="D28" s="27" t="s">
        <v>72</v>
      </c>
      <c r="E28" s="129"/>
      <c r="F28" s="240"/>
    </row>
    <row r="29" spans="2:6" ht="36" customHeight="1">
      <c r="B29" s="82" t="s">
        <v>18</v>
      </c>
      <c r="C29" s="32" t="s">
        <v>43</v>
      </c>
      <c r="D29" s="18" t="s">
        <v>208</v>
      </c>
      <c r="E29" s="150" t="str">
        <f>IF(OR($E27="",$E28="",AND($E28&lt;&gt;"",$E28=0)),".v",$E27/$E28)</f>
        <v>.v</v>
      </c>
      <c r="F29" s="84"/>
    </row>
    <row r="30" spans="2:6" s="3" customFormat="1" ht="14.25" customHeight="1">
      <c r="B30" s="102"/>
      <c r="C30" s="43"/>
      <c r="D30" s="43"/>
      <c r="E30" s="44"/>
      <c r="F30" s="7"/>
    </row>
    <row r="31" spans="2:6" ht="36" customHeight="1">
      <c r="B31" s="244" t="s">
        <v>263</v>
      </c>
      <c r="C31" s="236"/>
      <c r="D31" s="236"/>
      <c r="E31" s="237"/>
      <c r="F31" s="5"/>
    </row>
    <row r="32" spans="2:6" s="3" customFormat="1" ht="15">
      <c r="B32" s="103"/>
      <c r="C32" s="45"/>
      <c r="D32" s="19"/>
      <c r="E32" s="20"/>
      <c r="F32" s="21"/>
    </row>
    <row r="33" spans="2:6" s="3" customFormat="1" ht="15.75">
      <c r="B33" s="100"/>
      <c r="C33" s="86" t="s">
        <v>6</v>
      </c>
      <c r="D33" s="87"/>
      <c r="E33" s="88"/>
      <c r="F33" s="21"/>
    </row>
    <row r="34" spans="2:6" s="3" customFormat="1" ht="15.75">
      <c r="B34" s="100"/>
      <c r="C34" s="161" t="s">
        <v>259</v>
      </c>
      <c r="D34" s="157"/>
      <c r="E34" s="158"/>
      <c r="F34" s="21"/>
    </row>
    <row r="35" spans="2:6" s="3" customFormat="1" ht="15.75">
      <c r="B35" s="101"/>
      <c r="C35" s="162" t="s">
        <v>262</v>
      </c>
      <c r="D35" s="89"/>
      <c r="E35" s="90"/>
      <c r="F35" s="21"/>
    </row>
    <row r="36" spans="2:6" s="3" customFormat="1" ht="36" customHeight="1">
      <c r="B36" s="83" t="s">
        <v>12</v>
      </c>
      <c r="C36" s="25" t="s">
        <v>0</v>
      </c>
      <c r="D36" s="10" t="s">
        <v>83</v>
      </c>
      <c r="E36" s="107" t="s">
        <v>84</v>
      </c>
      <c r="F36" s="21"/>
    </row>
    <row r="37" spans="2:6" s="3" customFormat="1" ht="36" customHeight="1">
      <c r="B37" s="82" t="s">
        <v>139</v>
      </c>
      <c r="C37" s="32" t="s">
        <v>179</v>
      </c>
      <c r="D37" s="33" t="s">
        <v>2</v>
      </c>
      <c r="E37" s="130"/>
      <c r="F37" s="21"/>
    </row>
    <row r="38" spans="2:6" s="3" customFormat="1" ht="36" customHeight="1">
      <c r="B38" s="82" t="s">
        <v>140</v>
      </c>
      <c r="C38" s="13" t="s">
        <v>86</v>
      </c>
      <c r="D38" s="13" t="s">
        <v>87</v>
      </c>
      <c r="E38" s="131"/>
      <c r="F38" s="21"/>
    </row>
    <row r="39" spans="2:6" s="3" customFormat="1" ht="36" customHeight="1">
      <c r="B39" s="82" t="s">
        <v>141</v>
      </c>
      <c r="C39" s="32" t="s">
        <v>76</v>
      </c>
      <c r="D39" s="32" t="s">
        <v>14</v>
      </c>
      <c r="E39" s="132"/>
      <c r="F39" s="21"/>
    </row>
    <row r="40" spans="2:6" s="3" customFormat="1" ht="36" customHeight="1">
      <c r="B40" s="82" t="s">
        <v>142</v>
      </c>
      <c r="C40" s="31" t="s">
        <v>80</v>
      </c>
      <c r="D40" s="32" t="s">
        <v>35</v>
      </c>
      <c r="E40" s="133"/>
      <c r="F40" s="21"/>
    </row>
    <row r="41" spans="2:6" s="3" customFormat="1" ht="36" customHeight="1">
      <c r="B41" s="82" t="s">
        <v>143</v>
      </c>
      <c r="C41" s="31" t="s">
        <v>88</v>
      </c>
      <c r="D41" s="27" t="s">
        <v>72</v>
      </c>
      <c r="E41" s="129"/>
      <c r="F41" s="239" t="s">
        <v>119</v>
      </c>
    </row>
    <row r="42" spans="2:6" s="3" customFormat="1" ht="36" customHeight="1">
      <c r="B42" s="82" t="s">
        <v>144</v>
      </c>
      <c r="C42" s="31" t="s">
        <v>89</v>
      </c>
      <c r="D42" s="27" t="s">
        <v>72</v>
      </c>
      <c r="E42" s="129"/>
      <c r="F42" s="240"/>
    </row>
    <row r="43" spans="2:6" s="3" customFormat="1" ht="36" customHeight="1">
      <c r="B43" s="82" t="s">
        <v>145</v>
      </c>
      <c r="C43" s="32" t="s">
        <v>44</v>
      </c>
      <c r="D43" s="18" t="s">
        <v>200</v>
      </c>
      <c r="E43" s="150" t="str">
        <f>IF(OR($E41="",$E42="",AND($E42&lt;&gt;"",$E42=0)),".v",$E41/$E42)</f>
        <v>.v</v>
      </c>
      <c r="F43" s="84"/>
    </row>
    <row r="44" spans="2:6" s="3" customFormat="1" ht="15">
      <c r="B44" s="103"/>
      <c r="C44" s="45"/>
      <c r="D44" s="19"/>
      <c r="E44" s="20"/>
      <c r="F44" s="21"/>
    </row>
    <row r="45" spans="2:6" s="3" customFormat="1" ht="15.75">
      <c r="B45" s="100"/>
      <c r="C45" s="86" t="s">
        <v>210</v>
      </c>
      <c r="D45" s="87"/>
      <c r="E45" s="88"/>
      <c r="F45" s="21"/>
    </row>
    <row r="46" spans="2:6" s="3" customFormat="1" ht="15.75">
      <c r="B46" s="100"/>
      <c r="C46" s="161" t="s">
        <v>259</v>
      </c>
      <c r="D46" s="157"/>
      <c r="E46" s="158"/>
      <c r="F46" s="21"/>
    </row>
    <row r="47" spans="2:6" s="3" customFormat="1" ht="15.75">
      <c r="B47" s="101"/>
      <c r="C47" s="162" t="s">
        <v>262</v>
      </c>
      <c r="D47" s="89"/>
      <c r="E47" s="90"/>
      <c r="F47" s="21"/>
    </row>
    <row r="48" spans="2:6" s="3" customFormat="1" ht="36" customHeight="1">
      <c r="B48" s="83" t="s">
        <v>12</v>
      </c>
      <c r="C48" s="25" t="s">
        <v>0</v>
      </c>
      <c r="D48" s="10" t="s">
        <v>83</v>
      </c>
      <c r="E48" s="107" t="s">
        <v>84</v>
      </c>
      <c r="F48" s="21"/>
    </row>
    <row r="49" spans="2:6" s="3" customFormat="1" ht="36.75" customHeight="1">
      <c r="B49" s="82" t="s">
        <v>146</v>
      </c>
      <c r="C49" s="32" t="s">
        <v>180</v>
      </c>
      <c r="D49" s="46" t="s">
        <v>2</v>
      </c>
      <c r="E49" s="130"/>
      <c r="F49" s="34"/>
    </row>
    <row r="50" spans="2:6" s="3" customFormat="1" ht="36.75" customHeight="1">
      <c r="B50" s="82" t="s">
        <v>147</v>
      </c>
      <c r="C50" s="36" t="s">
        <v>73</v>
      </c>
      <c r="D50" s="36" t="s">
        <v>67</v>
      </c>
      <c r="E50" s="131"/>
      <c r="F50" s="21"/>
    </row>
    <row r="51" spans="2:6" s="3" customFormat="1" ht="36.75" customHeight="1">
      <c r="B51" s="82" t="s">
        <v>148</v>
      </c>
      <c r="C51" s="32" t="s">
        <v>76</v>
      </c>
      <c r="D51" s="33" t="s">
        <v>4</v>
      </c>
      <c r="E51" s="130"/>
      <c r="F51" s="21"/>
    </row>
    <row r="52" spans="2:6" s="3" customFormat="1" ht="36.75" customHeight="1">
      <c r="B52" s="82" t="s">
        <v>19</v>
      </c>
      <c r="C52" s="31" t="s">
        <v>80</v>
      </c>
      <c r="D52" s="32" t="s">
        <v>35</v>
      </c>
      <c r="E52" s="133"/>
      <c r="F52" s="21"/>
    </row>
    <row r="53" spans="2:6" s="3" customFormat="1" ht="36.75" customHeight="1">
      <c r="B53" s="82" t="s">
        <v>20</v>
      </c>
      <c r="C53" s="31" t="s">
        <v>90</v>
      </c>
      <c r="D53" s="27" t="s">
        <v>72</v>
      </c>
      <c r="E53" s="129"/>
      <c r="F53" s="239" t="s">
        <v>119</v>
      </c>
    </row>
    <row r="54" spans="2:6" s="3" customFormat="1" ht="36.75" customHeight="1">
      <c r="B54" s="82" t="s">
        <v>21</v>
      </c>
      <c r="C54" s="31" t="s">
        <v>91</v>
      </c>
      <c r="D54" s="27" t="s">
        <v>72</v>
      </c>
      <c r="E54" s="129"/>
      <c r="F54" s="240"/>
    </row>
    <row r="55" spans="2:6" s="3" customFormat="1" ht="36.75" customHeight="1">
      <c r="B55" s="82" t="s">
        <v>22</v>
      </c>
      <c r="C55" s="32" t="s">
        <v>45</v>
      </c>
      <c r="D55" s="18" t="s">
        <v>201</v>
      </c>
      <c r="E55" s="150" t="str">
        <f>IF(OR($E53="",$E54="",AND($E54&lt;&gt;"",$E54=0)),".v",$E53/$E54)</f>
        <v>.v</v>
      </c>
      <c r="F55" s="84"/>
    </row>
    <row r="56" spans="2:6" s="3" customFormat="1" ht="15">
      <c r="B56" s="103"/>
      <c r="C56" s="45"/>
      <c r="D56" s="19"/>
      <c r="E56" s="20"/>
      <c r="F56" s="21"/>
    </row>
    <row r="57" spans="2:6" ht="36" customHeight="1">
      <c r="B57" s="235" t="s">
        <v>266</v>
      </c>
      <c r="C57" s="236"/>
      <c r="D57" s="236"/>
      <c r="E57" s="237"/>
      <c r="F57" s="5"/>
    </row>
    <row r="58" spans="2:6" s="3" customFormat="1" ht="15">
      <c r="B58" s="103"/>
      <c r="C58" s="45"/>
      <c r="D58" s="19"/>
      <c r="E58" s="20"/>
      <c r="F58" s="21"/>
    </row>
    <row r="59" spans="2:6" s="3" customFormat="1" ht="15.75">
      <c r="B59" s="100"/>
      <c r="C59" s="232" t="s">
        <v>264</v>
      </c>
      <c r="D59" s="233"/>
      <c r="E59" s="88"/>
      <c r="F59" s="21"/>
    </row>
    <row r="60" spans="2:6" s="3" customFormat="1" ht="15.75">
      <c r="B60" s="100"/>
      <c r="C60" s="161" t="s">
        <v>259</v>
      </c>
      <c r="D60" s="159"/>
      <c r="E60" s="158"/>
      <c r="F60" s="21"/>
    </row>
    <row r="61" spans="2:6" s="3" customFormat="1" ht="15.75">
      <c r="B61" s="101"/>
      <c r="C61" s="162" t="s">
        <v>265</v>
      </c>
      <c r="D61" s="89"/>
      <c r="E61" s="90"/>
      <c r="F61" s="21"/>
    </row>
    <row r="62" spans="2:6" s="3" customFormat="1" ht="36" customHeight="1">
      <c r="B62" s="83" t="s">
        <v>12</v>
      </c>
      <c r="C62" s="25" t="s">
        <v>0</v>
      </c>
      <c r="D62" s="10" t="s">
        <v>83</v>
      </c>
      <c r="E62" s="107" t="s">
        <v>84</v>
      </c>
      <c r="F62" s="21"/>
    </row>
    <row r="63" spans="2:6" s="3" customFormat="1" ht="36" customHeight="1">
      <c r="B63" s="82" t="s">
        <v>149</v>
      </c>
      <c r="C63" s="31" t="s">
        <v>53</v>
      </c>
      <c r="D63" s="27" t="s">
        <v>33</v>
      </c>
      <c r="E63" s="129"/>
      <c r="F63" s="239" t="s">
        <v>119</v>
      </c>
    </row>
    <row r="64" spans="2:6" s="3" customFormat="1" ht="36" customHeight="1">
      <c r="B64" s="82" t="s">
        <v>150</v>
      </c>
      <c r="C64" s="31" t="s">
        <v>54</v>
      </c>
      <c r="D64" s="27" t="s">
        <v>33</v>
      </c>
      <c r="E64" s="129"/>
      <c r="F64" s="240"/>
    </row>
    <row r="65" spans="2:6" s="3" customFormat="1" ht="36" customHeight="1">
      <c r="B65" s="82" t="s">
        <v>151</v>
      </c>
      <c r="C65" s="32" t="s">
        <v>46</v>
      </c>
      <c r="D65" s="18" t="s">
        <v>202</v>
      </c>
      <c r="E65" s="150" t="str">
        <f>IF(OR($E63="",$E64="",AND($E64&lt;&gt;"",$E64=0)),".v",$E63/$E64)</f>
        <v>.v</v>
      </c>
      <c r="F65" s="84"/>
    </row>
    <row r="66" spans="2:6" s="3" customFormat="1" ht="15">
      <c r="B66" s="103"/>
      <c r="C66" s="45"/>
      <c r="D66" s="19"/>
      <c r="E66" s="20"/>
      <c r="F66" s="21"/>
    </row>
    <row r="67" spans="2:6" ht="36" customHeight="1">
      <c r="B67" s="235" t="s">
        <v>7</v>
      </c>
      <c r="C67" s="236"/>
      <c r="D67" s="236"/>
      <c r="E67" s="237"/>
      <c r="F67" s="5"/>
    </row>
    <row r="68" spans="2:6" s="3" customFormat="1" ht="15">
      <c r="B68" s="103"/>
      <c r="C68" s="45"/>
      <c r="D68" s="19"/>
      <c r="E68" s="20"/>
      <c r="F68" s="21"/>
    </row>
    <row r="69" spans="2:6" s="3" customFormat="1" ht="15.75">
      <c r="B69" s="100"/>
      <c r="C69" s="232" t="s">
        <v>268</v>
      </c>
      <c r="D69" s="233"/>
      <c r="E69" s="92"/>
      <c r="F69" s="21"/>
    </row>
    <row r="70" spans="2:6" s="3" customFormat="1" ht="15.75">
      <c r="B70" s="101"/>
      <c r="C70" s="161" t="s">
        <v>267</v>
      </c>
      <c r="D70" s="157"/>
      <c r="E70" s="158"/>
      <c r="F70" s="21"/>
    </row>
    <row r="71" spans="2:6" s="3" customFormat="1" ht="15.75">
      <c r="B71" s="101"/>
      <c r="C71" s="162" t="s">
        <v>262</v>
      </c>
      <c r="D71" s="89"/>
      <c r="E71" s="90"/>
      <c r="F71" s="21"/>
    </row>
    <row r="72" spans="2:6" s="3" customFormat="1" ht="36" customHeight="1">
      <c r="B72" s="83" t="s">
        <v>12</v>
      </c>
      <c r="C72" s="25" t="s">
        <v>0</v>
      </c>
      <c r="D72" s="10" t="s">
        <v>83</v>
      </c>
      <c r="E72" s="107" t="s">
        <v>84</v>
      </c>
      <c r="F72" s="21"/>
    </row>
    <row r="73" spans="2:6" s="3" customFormat="1" ht="36" customHeight="1">
      <c r="B73" s="82" t="s">
        <v>152</v>
      </c>
      <c r="C73" s="32" t="s">
        <v>68</v>
      </c>
      <c r="D73" s="33" t="s">
        <v>2</v>
      </c>
      <c r="E73" s="130"/>
      <c r="F73" s="21"/>
    </row>
    <row r="74" spans="2:6" s="3" customFormat="1" ht="36" customHeight="1">
      <c r="B74" s="82" t="s">
        <v>153</v>
      </c>
      <c r="C74" s="13" t="s">
        <v>8</v>
      </c>
      <c r="D74" s="13" t="s">
        <v>13</v>
      </c>
      <c r="E74" s="132"/>
      <c r="F74" s="34"/>
    </row>
    <row r="75" spans="2:6" s="3" customFormat="1" ht="36" customHeight="1">
      <c r="B75" s="82" t="s">
        <v>154</v>
      </c>
      <c r="C75" s="32" t="s">
        <v>92</v>
      </c>
      <c r="D75" s="33" t="s">
        <v>4</v>
      </c>
      <c r="E75" s="134"/>
      <c r="F75" s="21"/>
    </row>
    <row r="76" spans="2:6" s="3" customFormat="1" ht="36" customHeight="1">
      <c r="B76" s="82" t="s">
        <v>155</v>
      </c>
      <c r="C76" s="31" t="s">
        <v>80</v>
      </c>
      <c r="D76" s="32" t="s">
        <v>35</v>
      </c>
      <c r="E76" s="133"/>
      <c r="F76" s="21"/>
    </row>
    <row r="77" spans="2:6" s="3" customFormat="1" ht="36" customHeight="1">
      <c r="B77" s="82" t="s">
        <v>156</v>
      </c>
      <c r="C77" s="31" t="s">
        <v>93</v>
      </c>
      <c r="D77" s="27" t="s">
        <v>72</v>
      </c>
      <c r="E77" s="129"/>
      <c r="F77" s="239" t="s">
        <v>119</v>
      </c>
    </row>
    <row r="78" spans="2:6" s="3" customFormat="1" ht="36" customHeight="1">
      <c r="B78" s="82" t="s">
        <v>157</v>
      </c>
      <c r="C78" s="31" t="s">
        <v>231</v>
      </c>
      <c r="D78" s="27" t="s">
        <v>72</v>
      </c>
      <c r="E78" s="129"/>
      <c r="F78" s="240"/>
    </row>
    <row r="79" spans="2:6" s="3" customFormat="1" ht="36" customHeight="1">
      <c r="B79" s="82" t="s">
        <v>158</v>
      </c>
      <c r="C79" s="32" t="s">
        <v>47</v>
      </c>
      <c r="D79" s="18" t="s">
        <v>203</v>
      </c>
      <c r="E79" s="150" t="str">
        <f>IF(OR($E77="",$E78="",AND($E78&lt;&gt;"",$E78=0)),".v",$E77/$E78)</f>
        <v>.v</v>
      </c>
      <c r="F79" s="84"/>
    </row>
    <row r="80" spans="2:6" s="3" customFormat="1" ht="15">
      <c r="B80" s="103"/>
      <c r="C80" s="45"/>
      <c r="D80" s="19"/>
      <c r="E80" s="20"/>
      <c r="F80" s="21"/>
    </row>
    <row r="81" spans="2:6" s="3" customFormat="1" ht="15.75">
      <c r="B81" s="100"/>
      <c r="C81" s="232" t="s">
        <v>269</v>
      </c>
      <c r="D81" s="233"/>
      <c r="E81" s="234"/>
      <c r="F81" s="21"/>
    </row>
    <row r="82" spans="2:6" s="3" customFormat="1" ht="15.75">
      <c r="B82" s="101"/>
      <c r="C82" s="161" t="s">
        <v>279</v>
      </c>
      <c r="D82" s="157"/>
      <c r="E82" s="158"/>
      <c r="F82" s="21"/>
    </row>
    <row r="83" spans="2:6" s="3" customFormat="1" ht="15.75">
      <c r="B83" s="101"/>
      <c r="C83" s="162" t="s">
        <v>270</v>
      </c>
      <c r="D83" s="89"/>
      <c r="E83" s="90"/>
      <c r="F83" s="21"/>
    </row>
    <row r="84" spans="2:6" s="3" customFormat="1" ht="36" customHeight="1">
      <c r="B84" s="83" t="s">
        <v>12</v>
      </c>
      <c r="C84" s="25" t="s">
        <v>0</v>
      </c>
      <c r="D84" s="10" t="s">
        <v>83</v>
      </c>
      <c r="E84" s="107" t="s">
        <v>84</v>
      </c>
      <c r="F84" s="21"/>
    </row>
    <row r="85" spans="2:7" s="3" customFormat="1" ht="36" customHeight="1">
      <c r="B85" s="82" t="s">
        <v>254</v>
      </c>
      <c r="C85" s="31" t="s">
        <v>250</v>
      </c>
      <c r="D85" s="27" t="s">
        <v>72</v>
      </c>
      <c r="E85" s="129"/>
      <c r="F85" s="241"/>
      <c r="G85" s="139"/>
    </row>
    <row r="86" spans="2:7" s="3" customFormat="1" ht="36" customHeight="1">
      <c r="B86" s="176" t="s">
        <v>255</v>
      </c>
      <c r="C86" s="177" t="s">
        <v>251</v>
      </c>
      <c r="D86" s="178" t="s">
        <v>72</v>
      </c>
      <c r="E86" s="129"/>
      <c r="F86" s="241"/>
      <c r="G86" s="139"/>
    </row>
    <row r="87" spans="2:7" s="3" customFormat="1" ht="36" customHeight="1">
      <c r="B87" s="82" t="s">
        <v>256</v>
      </c>
      <c r="C87" s="31" t="s">
        <v>252</v>
      </c>
      <c r="D87" s="31" t="s">
        <v>72</v>
      </c>
      <c r="E87" s="129"/>
      <c r="F87" s="241"/>
      <c r="G87" s="139"/>
    </row>
    <row r="88" spans="2:7" s="3" customFormat="1" ht="36" customHeight="1">
      <c r="B88" s="176" t="s">
        <v>257</v>
      </c>
      <c r="C88" s="177" t="s">
        <v>253</v>
      </c>
      <c r="D88" s="177" t="s">
        <v>72</v>
      </c>
      <c r="E88" s="129"/>
      <c r="F88" s="153"/>
      <c r="G88" s="139"/>
    </row>
    <row r="89" spans="2:7" s="3" customFormat="1" ht="36" customHeight="1">
      <c r="B89" s="82" t="s">
        <v>23</v>
      </c>
      <c r="C89" s="31" t="s">
        <v>234</v>
      </c>
      <c r="D89" s="163" t="s">
        <v>274</v>
      </c>
      <c r="E89" s="150" t="str">
        <f>IF(OR($E85="",$E87="",$E87=0),".v",IF(OR($E86="",$E88="",$E88=0),E85/E87,MAX(AVERAGE(E85/E87,E86/E88),0)))</f>
        <v>.v</v>
      </c>
      <c r="F89" s="84"/>
      <c r="G89" s="138"/>
    </row>
    <row r="90" spans="2:6" s="3" customFormat="1" ht="15.75">
      <c r="B90" s="104"/>
      <c r="C90" s="14"/>
      <c r="D90" s="22"/>
      <c r="E90" s="23"/>
      <c r="F90" s="21"/>
    </row>
    <row r="91" spans="2:6" ht="36" customHeight="1">
      <c r="B91" s="235" t="s">
        <v>292</v>
      </c>
      <c r="C91" s="236"/>
      <c r="D91" s="236"/>
      <c r="E91" s="237"/>
      <c r="F91" s="5"/>
    </row>
    <row r="92" spans="2:6" s="3" customFormat="1" ht="15">
      <c r="B92" s="103"/>
      <c r="C92" s="45"/>
      <c r="D92" s="19"/>
      <c r="E92" s="20"/>
      <c r="F92" s="21"/>
    </row>
    <row r="93" spans="2:6" s="3" customFormat="1" ht="15.75">
      <c r="B93" s="100"/>
      <c r="C93" s="147" t="s">
        <v>271</v>
      </c>
      <c r="D93" s="91"/>
      <c r="E93" s="92"/>
      <c r="F93" s="21"/>
    </row>
    <row r="94" spans="2:6" s="3" customFormat="1" ht="15.75">
      <c r="B94" s="100"/>
      <c r="C94" s="161" t="s">
        <v>259</v>
      </c>
      <c r="D94" s="44"/>
      <c r="E94" s="160"/>
      <c r="F94" s="21"/>
    </row>
    <row r="95" spans="2:6" s="3" customFormat="1" ht="15.75">
      <c r="B95" s="101"/>
      <c r="C95" s="162" t="s">
        <v>265</v>
      </c>
      <c r="D95" s="89"/>
      <c r="E95" s="90"/>
      <c r="F95" s="21"/>
    </row>
    <row r="96" spans="2:6" s="3" customFormat="1" ht="36" customHeight="1">
      <c r="B96" s="83" t="s">
        <v>12</v>
      </c>
      <c r="C96" s="25" t="s">
        <v>0</v>
      </c>
      <c r="D96" s="10" t="s">
        <v>83</v>
      </c>
      <c r="E96" s="107" t="s">
        <v>84</v>
      </c>
      <c r="F96" s="21"/>
    </row>
    <row r="97" spans="2:6" s="3" customFormat="1" ht="36" customHeight="1">
      <c r="B97" s="105" t="s">
        <v>159</v>
      </c>
      <c r="C97" s="31" t="s">
        <v>232</v>
      </c>
      <c r="D97" s="27" t="s">
        <v>72</v>
      </c>
      <c r="E97" s="134"/>
      <c r="F97" s="239" t="s">
        <v>119</v>
      </c>
    </row>
    <row r="98" spans="2:7" s="3" customFormat="1" ht="36" customHeight="1">
      <c r="B98" s="105" t="s">
        <v>160</v>
      </c>
      <c r="C98" s="31" t="s">
        <v>48</v>
      </c>
      <c r="D98" s="18" t="s">
        <v>125</v>
      </c>
      <c r="E98" s="61">
        <f>'1. Informations-assiettes'!F36</f>
        <v>0</v>
      </c>
      <c r="F98" s="240"/>
      <c r="G98" s="139"/>
    </row>
    <row r="99" spans="2:6" s="3" customFormat="1" ht="36" customHeight="1">
      <c r="B99" s="105" t="s">
        <v>161</v>
      </c>
      <c r="C99" s="32" t="s">
        <v>126</v>
      </c>
      <c r="D99" s="18" t="s">
        <v>204</v>
      </c>
      <c r="E99" s="150" t="str">
        <f>IF(OR($E97="",$E98="",AND($E98&lt;&gt;"",$E98=0)),".v",$E97/$E98)</f>
        <v>.v</v>
      </c>
      <c r="F99" s="84"/>
    </row>
    <row r="100" spans="2:6" s="3" customFormat="1" ht="15">
      <c r="B100" s="103"/>
      <c r="C100" s="45"/>
      <c r="D100" s="19"/>
      <c r="E100" s="20"/>
      <c r="F100" s="21"/>
    </row>
    <row r="101" spans="2:6" s="3" customFormat="1" ht="15.75">
      <c r="B101" s="100"/>
      <c r="C101" s="147" t="s">
        <v>273</v>
      </c>
      <c r="D101" s="87"/>
      <c r="E101" s="88"/>
      <c r="F101" s="21"/>
    </row>
    <row r="102" spans="2:6" s="3" customFormat="1" ht="15.75">
      <c r="B102" s="100"/>
      <c r="C102" s="161" t="s">
        <v>259</v>
      </c>
      <c r="D102" s="157"/>
      <c r="E102" s="158"/>
      <c r="F102" s="21"/>
    </row>
    <row r="103" spans="2:6" s="3" customFormat="1" ht="15.75">
      <c r="B103" s="101"/>
      <c r="C103" s="162" t="s">
        <v>272</v>
      </c>
      <c r="D103" s="89"/>
      <c r="E103" s="90"/>
      <c r="F103" s="21"/>
    </row>
    <row r="104" spans="2:6" s="3" customFormat="1" ht="36" customHeight="1">
      <c r="B104" s="83" t="s">
        <v>12</v>
      </c>
      <c r="C104" s="97" t="s">
        <v>0</v>
      </c>
      <c r="D104" s="98" t="s">
        <v>83</v>
      </c>
      <c r="E104" s="108" t="s">
        <v>84</v>
      </c>
      <c r="F104" s="21"/>
    </row>
    <row r="105" spans="2:6" s="3" customFormat="1" ht="36" customHeight="1">
      <c r="B105" s="105" t="s">
        <v>162</v>
      </c>
      <c r="C105" s="13" t="s">
        <v>74</v>
      </c>
      <c r="D105" s="13" t="s">
        <v>209</v>
      </c>
      <c r="E105" s="132"/>
      <c r="F105" s="21"/>
    </row>
    <row r="106" spans="2:6" s="3" customFormat="1" ht="36" customHeight="1">
      <c r="B106" s="105" t="s">
        <v>163</v>
      </c>
      <c r="C106" s="32" t="s">
        <v>75</v>
      </c>
      <c r="D106" s="33" t="s">
        <v>4</v>
      </c>
      <c r="E106" s="132"/>
      <c r="F106" s="21"/>
    </row>
    <row r="107" spans="2:7" s="3" customFormat="1" ht="36" customHeight="1">
      <c r="B107" s="105" t="s">
        <v>164</v>
      </c>
      <c r="C107" s="30" t="s">
        <v>94</v>
      </c>
      <c r="D107" s="32" t="s">
        <v>35</v>
      </c>
      <c r="E107" s="133"/>
      <c r="F107" s="21"/>
      <c r="G107" s="238"/>
    </row>
    <row r="108" spans="2:7" s="3" customFormat="1" ht="36" customHeight="1">
      <c r="B108" s="105" t="s">
        <v>165</v>
      </c>
      <c r="C108" s="31" t="s">
        <v>229</v>
      </c>
      <c r="D108" s="27" t="s">
        <v>72</v>
      </c>
      <c r="E108" s="129"/>
      <c r="F108" s="239" t="s">
        <v>119</v>
      </c>
      <c r="G108" s="238"/>
    </row>
    <row r="109" spans="2:7" s="3" customFormat="1" ht="36" customHeight="1">
      <c r="B109" s="105" t="s">
        <v>166</v>
      </c>
      <c r="C109" s="31" t="s">
        <v>230</v>
      </c>
      <c r="D109" s="27" t="s">
        <v>72</v>
      </c>
      <c r="E109" s="129"/>
      <c r="F109" s="242"/>
      <c r="G109" s="238"/>
    </row>
    <row r="110" spans="2:7" s="3" customFormat="1" ht="36" customHeight="1">
      <c r="B110" s="105" t="s">
        <v>167</v>
      </c>
      <c r="C110" s="32" t="s">
        <v>220</v>
      </c>
      <c r="D110" s="27" t="s">
        <v>72</v>
      </c>
      <c r="E110" s="129"/>
      <c r="F110" s="240"/>
      <c r="G110" s="238"/>
    </row>
    <row r="111" spans="2:7" s="3" customFormat="1" ht="36" customHeight="1">
      <c r="B111" s="105" t="s">
        <v>168</v>
      </c>
      <c r="C111" s="32" t="s">
        <v>233</v>
      </c>
      <c r="D111" s="18" t="s">
        <v>205</v>
      </c>
      <c r="E111" s="61" t="str">
        <f>IF(OR($E108="",$E109="",$E110="",AND($E110&lt;&gt;"",$E110=0)),".v",($E108-$E109-$E110)/$E110)</f>
        <v>.v</v>
      </c>
      <c r="F111" s="21"/>
      <c r="G111" s="138"/>
    </row>
    <row r="112" spans="2:6" s="3" customFormat="1" ht="15.75">
      <c r="B112" s="4"/>
      <c r="C112" s="5"/>
      <c r="D112" s="5"/>
      <c r="E112" s="23"/>
      <c r="F112" s="21"/>
    </row>
    <row r="113" spans="2:6" s="3" customFormat="1" ht="15.75">
      <c r="B113" s="4"/>
      <c r="C113" s="5"/>
      <c r="D113" s="5"/>
      <c r="E113" s="23"/>
      <c r="F113" s="21"/>
    </row>
    <row r="114" spans="2:6" s="3" customFormat="1" ht="15.75">
      <c r="B114" s="4"/>
      <c r="C114" s="5"/>
      <c r="D114" s="5"/>
      <c r="E114" s="23"/>
      <c r="F114" s="21"/>
    </row>
    <row r="115" spans="2:6" s="3" customFormat="1" ht="15.75">
      <c r="B115" s="4"/>
      <c r="C115" s="5"/>
      <c r="D115" s="5"/>
      <c r="E115" s="23"/>
      <c r="F115" s="21"/>
    </row>
    <row r="116" spans="2:6" s="3" customFormat="1" ht="15.75">
      <c r="B116" s="4"/>
      <c r="C116" s="5"/>
      <c r="D116" s="5"/>
      <c r="E116" s="23"/>
      <c r="F116" s="21"/>
    </row>
    <row r="117" spans="2:6" s="3" customFormat="1" ht="15.75">
      <c r="B117" s="4"/>
      <c r="C117" s="5"/>
      <c r="D117" s="5"/>
      <c r="E117" s="23"/>
      <c r="F117" s="21"/>
    </row>
    <row r="118" spans="2:6" s="3" customFormat="1" ht="15.75">
      <c r="B118" s="4"/>
      <c r="C118" s="5"/>
      <c r="D118" s="5"/>
      <c r="E118" s="23"/>
      <c r="F118" s="21"/>
    </row>
    <row r="119" spans="3:4" ht="15">
      <c r="C119" s="5"/>
      <c r="D119" s="5"/>
    </row>
  </sheetData>
  <sheetProtection selectLockedCells="1"/>
  <protectedRanges>
    <protectedRange sqref="E97 E11:E13 E17 E106 E23:E25 E37:E39 E49:E51 E29 E43 E55 E65 E79:E80 E89:E90 E99:E100 E111:E118 E73:E75" name="Range1"/>
    <protectedRange sqref="E105" name="Range1_6_1"/>
  </protectedRanges>
  <mergeCells count="20">
    <mergeCell ref="B91:E91"/>
    <mergeCell ref="B67:E67"/>
    <mergeCell ref="B57:E57"/>
    <mergeCell ref="F63:F64"/>
    <mergeCell ref="B1:E1"/>
    <mergeCell ref="B3:E3"/>
    <mergeCell ref="F15:F16"/>
    <mergeCell ref="F27:F28"/>
    <mergeCell ref="F41:F42"/>
    <mergeCell ref="B31:E31"/>
    <mergeCell ref="C69:D69"/>
    <mergeCell ref="C59:D59"/>
    <mergeCell ref="C81:E81"/>
    <mergeCell ref="B5:E5"/>
    <mergeCell ref="G107:G110"/>
    <mergeCell ref="F77:F78"/>
    <mergeCell ref="F85:F87"/>
    <mergeCell ref="F108:F110"/>
    <mergeCell ref="F53:F54"/>
    <mergeCell ref="F97:F98"/>
  </mergeCells>
  <conditionalFormatting sqref="E98">
    <cfRule type="expression" priority="2" dxfId="0">
      <formula>IF(OR($F$11="Oui",'2. Critères de risques'!#REF!)="Oui",TRUE,FALSE)</formula>
    </cfRule>
  </conditionalFormatting>
  <conditionalFormatting sqref="E111">
    <cfRule type="expression" priority="1" dxfId="0">
      <formula>IF(OR($F$11="Oui",'2. Critères de risques'!#REF!)="Oui",TRUE,FALSE)</formula>
    </cfRule>
  </conditionalFormatting>
  <dataValidations count="12">
    <dataValidation type="textLength" operator="lessThanOrEqual" showInputMessage="1" showErrorMessage="1" error="Maximum 255 caractères" sqref="E75 E25 E39 E106">
      <formula1>255</formula1>
    </dataValidation>
    <dataValidation type="whole" allowBlank="1" showInputMessage="1" showErrorMessage="1" error="Format: Voir instruction générale n° 9 dans l’onglet «Lisez-moi»." sqref="E97">
      <formula1>0</formula1>
      <formula2>900000000000000</formula2>
    </dataValidation>
    <dataValidation type="decimal" allowBlank="1" showInputMessage="1" showErrorMessage="1" error="Veuillez indiquer un nombre décimal avec quatre chiffres après la virgule." sqref="E112:E118 E90 E100 E80">
      <formula1>0</formula1>
      <formula2>1000</formula2>
    </dataValidation>
    <dataValidation type="list" allowBlank="1" showInputMessage="1" showErrorMessage="1" sqref="E12 E24 E38 E50 E74">
      <formula1>"Individuel,Sous-consolidé,Consolidé"</formula1>
    </dataValidation>
    <dataValidation type="list" allowBlank="1" showInputMessage="1" showErrorMessage="1" sqref="E11 E23 E37">
      <formula1>"Oui,Non"</formula1>
    </dataValidation>
    <dataValidation type="list" allowBlank="1" showInputMessage="1" showErrorMessage="1" sqref="E49 E73">
      <formula1>"Oui, Non"</formula1>
    </dataValidation>
    <dataValidation type="list" allowBlank="1" showInputMessage="1" showErrorMessage="1" sqref="E105">
      <formula1>"Individuel,Consolidé"</formula1>
    </dataValidation>
    <dataValidation type="custom" operator="lessThanOrEqual" showInputMessage="1" showErrorMessage="1" error="La donnée saisie n'est pas du texte." sqref="E13">
      <formula1>AND(ISTEXT(E13))</formula1>
    </dataValidation>
    <dataValidation type="whole" allowBlank="1" showInputMessage="1" showErrorMessage="1" errorTitle="Code interbancaire (CIB)" error="Saisir un code de 5 chiffres." sqref="E14 E26 E40 E52 E76 E107">
      <formula1>0</formula1>
      <formula2>99999</formula2>
    </dataValidation>
    <dataValidation type="whole" operator="greaterThanOrEqual" allowBlank="1" showInputMessage="1" showErrorMessage="1" error="Saisir une valeur positive ou égale à 0" sqref="E15:E16 E27:E28 E41:E42 E53:E54 E63:E64 E77:E78 E108:E110">
      <formula1>0</formula1>
    </dataValidation>
    <dataValidation type="whole" operator="greaterThanOrEqual" allowBlank="1" showInputMessage="1" showErrorMessage="1" error="Saisir une valeur numérique" sqref="E85:E86">
      <formula1>-10000000000000</formula1>
    </dataValidation>
    <dataValidation type="whole" operator="greaterThanOrEqual" allowBlank="1" showInputMessage="1" showErrorMessage="1" error="Saisir une valeur positive ou égale à zéro" sqref="E87:E88">
      <formula1>0</formula1>
    </dataValidation>
  </dataValidations>
  <printOptions/>
  <pageMargins left="0.25" right="0.25" top="0.75" bottom="0.75" header="0.3" footer="0.3"/>
  <pageSetup fitToHeight="0" fitToWidth="1" horizontalDpi="600" verticalDpi="600" orientation="portrait" paperSize="9" scale="45" r:id="rId1"/>
  <ignoredErrors>
    <ignoredError sqref="B103:B111 B97:B101" numberStoredAsText="1"/>
  </ignoredErrors>
</worksheet>
</file>

<file path=xl/worksheets/sheet4.xml><?xml version="1.0" encoding="utf-8"?>
<worksheet xmlns="http://schemas.openxmlformats.org/spreadsheetml/2006/main" xmlns:r="http://schemas.openxmlformats.org/officeDocument/2006/relationships">
  <sheetPr>
    <tabColor theme="1"/>
    <pageSetUpPr fitToPage="1"/>
  </sheetPr>
  <dimension ref="A1:N92"/>
  <sheetViews>
    <sheetView showGridLines="0" zoomScale="80" zoomScaleNormal="80" zoomScalePageLayoutView="85" workbookViewId="0" topLeftCell="A1">
      <pane ySplit="12" topLeftCell="A79" activePane="bottomLeft" state="frozen"/>
      <selection pane="topLeft" activeCell="A1" sqref="A1"/>
      <selection pane="bottomLeft" activeCell="A1" sqref="A1:J91"/>
    </sheetView>
  </sheetViews>
  <sheetFormatPr defaultColWidth="12.7109375" defaultRowHeight="15"/>
  <cols>
    <col min="1" max="1" width="2.421875" style="53" customWidth="1"/>
    <col min="2" max="2" width="9.421875" style="72" customWidth="1"/>
    <col min="3" max="3" width="18.140625" style="53" customWidth="1"/>
    <col min="4" max="4" width="58.28125" style="53" customWidth="1"/>
    <col min="5" max="5" width="21.7109375" style="73" customWidth="1"/>
    <col min="6" max="6" width="19.8515625" style="53" customWidth="1"/>
    <col min="7" max="7" width="12.7109375" style="53" customWidth="1"/>
    <col min="8" max="8" width="13.57421875" style="72" customWidth="1"/>
    <col min="9" max="9" width="22.7109375" style="72" customWidth="1"/>
    <col min="10" max="10" width="71.7109375" style="53" customWidth="1"/>
    <col min="11" max="249" width="8.8515625" style="53" customWidth="1"/>
    <col min="250" max="250" width="2.421875" style="53" customWidth="1"/>
    <col min="251" max="251" width="4.421875" style="53" customWidth="1"/>
    <col min="252" max="252" width="6.00390625" style="53" customWidth="1"/>
    <col min="253" max="253" width="50.57421875" style="53" customWidth="1"/>
    <col min="254" max="254" width="25.8515625" style="53" customWidth="1"/>
    <col min="255" max="16384" width="12.7109375" style="53" customWidth="1"/>
  </cols>
  <sheetData>
    <row r="1" spans="11:14" ht="15">
      <c r="K1" s="62"/>
      <c r="L1" s="62"/>
      <c r="M1" s="62"/>
      <c r="N1" s="62"/>
    </row>
    <row r="2" spans="2:14" ht="15.75" hidden="1">
      <c r="B2" s="256"/>
      <c r="C2" s="257"/>
      <c r="D2" s="257"/>
      <c r="E2" s="257"/>
      <c r="F2" s="257"/>
      <c r="G2" s="257"/>
      <c r="H2" s="257"/>
      <c r="I2" s="257"/>
      <c r="J2" s="257"/>
      <c r="K2" s="62"/>
      <c r="L2" s="62"/>
      <c r="M2" s="62"/>
      <c r="N2" s="62"/>
    </row>
    <row r="3" spans="11:14" ht="15" hidden="1">
      <c r="K3" s="62"/>
      <c r="L3" s="62"/>
      <c r="M3" s="62"/>
      <c r="N3" s="62"/>
    </row>
    <row r="4" spans="2:14" s="63" customFormat="1" ht="49.5" customHeight="1">
      <c r="B4" s="246" t="s">
        <v>290</v>
      </c>
      <c r="C4" s="247"/>
      <c r="D4" s="247"/>
      <c r="E4" s="247"/>
      <c r="F4" s="247"/>
      <c r="G4" s="247"/>
      <c r="H4" s="247"/>
      <c r="I4" s="247"/>
      <c r="J4" s="247"/>
      <c r="K4" s="64"/>
      <c r="L4" s="64"/>
      <c r="M4" s="64"/>
      <c r="N4" s="64"/>
    </row>
    <row r="5" spans="1:14" ht="15">
      <c r="A5" s="65"/>
      <c r="B5" s="75"/>
      <c r="C5" s="66"/>
      <c r="D5" s="71"/>
      <c r="I5" s="109"/>
      <c r="K5" s="62"/>
      <c r="L5" s="62"/>
      <c r="M5" s="62"/>
      <c r="N5" s="62"/>
    </row>
    <row r="6" spans="1:14" ht="15">
      <c r="A6" s="255" t="s">
        <v>275</v>
      </c>
      <c r="B6" s="255"/>
      <c r="C6" s="255"/>
      <c r="D6" s="255"/>
      <c r="E6" s="255"/>
      <c r="F6" s="255"/>
      <c r="G6" s="255"/>
      <c r="H6" s="255"/>
      <c r="I6" s="255"/>
      <c r="J6" s="255"/>
      <c r="K6" s="62"/>
      <c r="L6" s="62"/>
      <c r="M6" s="62"/>
      <c r="N6" s="62"/>
    </row>
    <row r="7" spans="1:14" s="151" customFormat="1" ht="15">
      <c r="A7" s="154"/>
      <c r="B7" s="154"/>
      <c r="C7" s="154"/>
      <c r="D7" s="154"/>
      <c r="E7" s="154"/>
      <c r="F7" s="154"/>
      <c r="G7" s="154"/>
      <c r="H7" s="154"/>
      <c r="I7" s="154"/>
      <c r="J7" s="154"/>
      <c r="K7" s="62"/>
      <c r="L7" s="62"/>
      <c r="M7" s="62"/>
      <c r="N7" s="62"/>
    </row>
    <row r="8" spans="1:14" ht="15">
      <c r="A8" s="255" t="s">
        <v>276</v>
      </c>
      <c r="B8" s="255"/>
      <c r="C8" s="255"/>
      <c r="D8" s="255"/>
      <c r="E8" s="255"/>
      <c r="F8" s="255"/>
      <c r="G8" s="255"/>
      <c r="H8" s="255"/>
      <c r="I8" s="255"/>
      <c r="J8" s="255"/>
      <c r="K8" s="62"/>
      <c r="L8" s="62"/>
      <c r="M8" s="62"/>
      <c r="N8" s="62"/>
    </row>
    <row r="9" spans="2:14" ht="15">
      <c r="B9" s="76"/>
      <c r="E9" s="74"/>
      <c r="F9" s="121"/>
      <c r="H9" s="76"/>
      <c r="I9" s="76"/>
      <c r="K9" s="68"/>
      <c r="L9" s="68"/>
      <c r="M9" s="68"/>
      <c r="N9" s="68"/>
    </row>
    <row r="10" spans="1:12" ht="15" customHeight="1">
      <c r="A10" s="65"/>
      <c r="B10" s="248" t="s">
        <v>199</v>
      </c>
      <c r="C10" s="249"/>
      <c r="D10" s="249"/>
      <c r="E10" s="249"/>
      <c r="F10" s="250"/>
      <c r="G10" s="77"/>
      <c r="H10" s="251" t="s">
        <v>120</v>
      </c>
      <c r="I10" s="252"/>
      <c r="J10" s="253"/>
      <c r="K10" s="62"/>
      <c r="L10" s="62"/>
    </row>
    <row r="11" spans="1:14" ht="15">
      <c r="A11" s="65"/>
      <c r="B11" s="75"/>
      <c r="C11" s="66"/>
      <c r="D11" s="67"/>
      <c r="H11" s="109"/>
      <c r="I11" s="109"/>
      <c r="K11" s="62"/>
      <c r="L11" s="62"/>
      <c r="M11" s="62"/>
      <c r="N11" s="62"/>
    </row>
    <row r="12" spans="1:12" s="175" customFormat="1" ht="101.25" customHeight="1">
      <c r="A12" s="164"/>
      <c r="B12" s="165" t="s">
        <v>127</v>
      </c>
      <c r="C12" s="166" t="s">
        <v>128</v>
      </c>
      <c r="D12" s="167" t="s">
        <v>129</v>
      </c>
      <c r="E12" s="168" t="s">
        <v>36</v>
      </c>
      <c r="F12" s="169" t="s">
        <v>277</v>
      </c>
      <c r="G12" s="170"/>
      <c r="H12" s="171" t="s">
        <v>169</v>
      </c>
      <c r="I12" s="172" t="s">
        <v>289</v>
      </c>
      <c r="J12" s="173" t="s">
        <v>170</v>
      </c>
      <c r="K12" s="174"/>
      <c r="L12" s="174"/>
    </row>
    <row r="13" spans="2:12" ht="25.5" customHeight="1">
      <c r="B13" s="258" t="str">
        <f>'1. Informations-assiettes'!B3:F3&amp;" "&amp;'1. Informations-assiettes'!B19:F19&amp;" "&amp;2015</f>
        <v>1.1. identification de l'établissement 1.2. informations pour les calculs d'assiettes 2015</v>
      </c>
      <c r="C13" s="259"/>
      <c r="D13" s="259"/>
      <c r="E13" s="259"/>
      <c r="F13" s="260"/>
      <c r="G13" s="68"/>
      <c r="H13" s="258"/>
      <c r="I13" s="259"/>
      <c r="J13" s="260"/>
      <c r="K13" s="151"/>
      <c r="L13" s="151"/>
    </row>
    <row r="14" spans="2:12" ht="30" customHeight="1">
      <c r="B14" s="110">
        <v>1</v>
      </c>
      <c r="C14" s="111" t="str">
        <f>'1. Informations-assiettes'!B8</f>
        <v>NOM</v>
      </c>
      <c r="D14" s="112" t="str">
        <f>'1. Informations-assiettes'!C8</f>
        <v>Nom de l'établissement</v>
      </c>
      <c r="E14" s="113">
        <f>IF(ISBLANK('1. Informations-assiettes'!F8),"",'1. Informations-assiettes'!F8)</f>
      </c>
      <c r="F14" s="122" t="str">
        <f>IF('1. Informations-assiettes'!F8="","NOK","OK")</f>
        <v>NOK</v>
      </c>
      <c r="G14" s="68"/>
      <c r="H14" s="110" t="s">
        <v>37</v>
      </c>
      <c r="I14" s="110" t="str">
        <f>IF(LEN('1. Informations-assiettes'!F6)=5,"OK","NOK")</f>
        <v>NOK</v>
      </c>
      <c r="J14" s="146" t="s">
        <v>214</v>
      </c>
      <c r="K14" s="245"/>
      <c r="L14" s="245"/>
    </row>
    <row r="15" spans="2:12" ht="45.75" customHeight="1">
      <c r="B15" s="110">
        <v>1</v>
      </c>
      <c r="C15" s="111" t="str">
        <f>'1. Informations-assiettes'!B6</f>
        <v>CIB</v>
      </c>
      <c r="D15" s="112" t="str">
        <f>'1. Informations-assiettes'!C6</f>
        <v>Code d'identification bancaire (CIB) de l'établissement</v>
      </c>
      <c r="E15" s="113">
        <f>IF(ISBLANK('1. Informations-assiettes'!F6),"",'1. Informations-assiettes'!F6)</f>
      </c>
      <c r="F15" s="122" t="str">
        <f>IF('1. Informations-assiettes'!F6="","NOK","OK")</f>
        <v>NOK</v>
      </c>
      <c r="G15" s="68"/>
      <c r="H15" s="110" t="s">
        <v>283</v>
      </c>
      <c r="I15" s="110" t="str">
        <f>IF(AND('1. Informations-assiettes'!F9="Oui",OR('1. Informations-assiettes'!F10="Oui",'1. Informations-assiettes'!F11="Oui",'1. Informations-assiettes'!F12="Oui")),"NOK","OK")</f>
        <v>OK</v>
      </c>
      <c r="J15" s="146" t="s">
        <v>282</v>
      </c>
      <c r="K15" s="245"/>
      <c r="L15" s="245"/>
    </row>
    <row r="16" spans="2:12" ht="30">
      <c r="B16" s="110">
        <v>1</v>
      </c>
      <c r="C16" s="111" t="str">
        <f>'1. Informations-assiettes'!B7</f>
        <v>LEI</v>
      </c>
      <c r="D16" s="112" t="str">
        <f>'1. Informations-assiettes'!C7</f>
        <v>Legal Entity Identifier (LEI) de l'établissement</v>
      </c>
      <c r="E16" s="113">
        <f>IF(ISBLANK('1. Informations-assiettes'!F7),"",'1. Informations-assiettes'!F7)</f>
      </c>
      <c r="F16" s="122" t="str">
        <f>IF('1. Informations-assiettes'!F7="","NOK","OK")</f>
        <v>NOK</v>
      </c>
      <c r="G16" s="68"/>
      <c r="H16" s="110" t="s">
        <v>175</v>
      </c>
      <c r="I16" s="110" t="str">
        <f>IF(AND('1. Informations-assiettes'!F10="Oui",'1. Informations-assiettes'!F11="Oui"),"NOK","OK")</f>
        <v>OK</v>
      </c>
      <c r="J16" s="146" t="s">
        <v>198</v>
      </c>
      <c r="K16" s="254"/>
      <c r="L16" s="254"/>
    </row>
    <row r="17" spans="2:10" ht="78" customHeight="1">
      <c r="B17" s="110">
        <v>1</v>
      </c>
      <c r="C17" s="111" t="str">
        <f>'1. Informations-assiettes'!B15</f>
        <v>MEL 1</v>
      </c>
      <c r="D17" s="112" t="str">
        <f>'1. Informations-assiettes'!C15</f>
        <v>Adresse électronique 1 de contact de l'établissement</v>
      </c>
      <c r="E17" s="113">
        <f>IF(ISBLANK('1. Informations-assiettes'!F15),"",'1. Informations-assiettes'!F15)</f>
      </c>
      <c r="F17" s="122" t="str">
        <f>IF('1. Informations-assiettes'!F15="","NOK","OK")</f>
        <v>NOK</v>
      </c>
      <c r="G17" s="68"/>
      <c r="H17" s="120" t="s">
        <v>197</v>
      </c>
      <c r="I17" s="110" t="str">
        <f>IF(AND('1. Informations-assiettes'!F10="Oui",'1. Informations-assiettes'!F12="Oui"),"NOK","OK")</f>
        <v>OK</v>
      </c>
      <c r="J17" s="141" t="s">
        <v>211</v>
      </c>
    </row>
    <row r="18" spans="2:12" ht="75" customHeight="1">
      <c r="B18" s="110">
        <v>1</v>
      </c>
      <c r="C18" s="111" t="str">
        <f>'1. Informations-assiettes'!B16</f>
        <v>MEL 2</v>
      </c>
      <c r="D18" s="112" t="str">
        <f>'1. Informations-assiettes'!C16</f>
        <v>Adresse électronique 2 de contact de l'établissement</v>
      </c>
      <c r="E18" s="113">
        <f>IF(ISBLANK('1. Informations-assiettes'!F16),"",'1. Informations-assiettes'!F16)</f>
      </c>
      <c r="F18" s="122" t="str">
        <f>IF('1. Informations-assiettes'!F16="","NOK","OK")</f>
        <v>NOK</v>
      </c>
      <c r="G18" s="68"/>
      <c r="H18" s="120" t="s">
        <v>176</v>
      </c>
      <c r="I18" s="117" t="str">
        <f>IF(OR(AND('2. Critères de risques'!E11="Non",'2. Critères de risques'!E12&lt;&gt;"Individuel"),AND('2. Critères de risques'!E11="Oui",'2. Critères de risques'!E12="Individuel")),"NOK","OK")</f>
        <v>OK</v>
      </c>
      <c r="J18" s="136" t="s">
        <v>215</v>
      </c>
      <c r="K18" s="245"/>
      <c r="L18" s="245"/>
    </row>
    <row r="19" spans="2:12" ht="95.25" customHeight="1">
      <c r="B19" s="110">
        <v>0</v>
      </c>
      <c r="C19" s="111" t="str">
        <f>'1. Informations-assiettes'!B9</f>
        <v>TYPE 0</v>
      </c>
      <c r="D19" s="112" t="str">
        <f>'1. Informations-assiettes'!C9</f>
        <v>La remise est-elle la remise complémentaire d'un organe central pour les calculs de la garantie des titres et des cautions ?
Remarque : les organes centraux utilisent des données consolidées pour remplir cette maquette, y compris pour les questions "TYPE 4", "TYPE 5" et "sur base sociale".</v>
      </c>
      <c r="E19" s="113">
        <f>IF(ISBLANK('1. Informations-assiettes'!F9),"",'1. Informations-assiettes'!F9)</f>
      </c>
      <c r="F19" s="122" t="str">
        <f>IF('1. Informations-assiettes'!F9="","NOK","OK")</f>
        <v>NOK</v>
      </c>
      <c r="G19" s="106"/>
      <c r="H19" s="110" t="s">
        <v>177</v>
      </c>
      <c r="I19" s="118" t="str">
        <f>IF(OR(AND('2. Critères de risques'!E23="Non",'2. Critères de risques'!E24&lt;&gt;"Individuel"),AND('2. Critères de risques'!E23="Oui",'2. Critères de risques'!E24="Individuel")),"NOK","OK")</f>
        <v>OK</v>
      </c>
      <c r="J19" s="136" t="s">
        <v>216</v>
      </c>
      <c r="K19" s="245"/>
      <c r="L19" s="245"/>
    </row>
    <row r="20" spans="2:12" ht="72" customHeight="1">
      <c r="B20" s="110">
        <v>1</v>
      </c>
      <c r="C20" s="111" t="str">
        <f>'1. Informations-assiettes'!B10</f>
        <v>TYPE 1</v>
      </c>
      <c r="D20" s="112" t="str">
        <f>'1. Informations-assiettes'!C10</f>
        <v>L’établissement est-il un établissement de crédit ?</v>
      </c>
      <c r="E20" s="113">
        <f>IF(ISBLANK('1. Informations-assiettes'!F10),"",'1. Informations-assiettes'!F10)</f>
      </c>
      <c r="F20" s="122" t="str">
        <f>IF('1. Informations-assiettes'!F10="","NOK","OK")</f>
        <v>NOK</v>
      </c>
      <c r="G20" s="106"/>
      <c r="H20" s="110" t="s">
        <v>212</v>
      </c>
      <c r="I20" s="118" t="str">
        <f>IF(OR(AND('2. Critères de risques'!E37="Non",'2. Critères de risques'!E38&lt;&gt;"Individuel"),AND('2. Critères de risques'!E37="Oui",'2. Critères de risques'!E38="Individuel")),"NOK","OK")</f>
        <v>OK</v>
      </c>
      <c r="J20" s="136" t="s">
        <v>217</v>
      </c>
      <c r="K20" s="245"/>
      <c r="L20" s="245"/>
    </row>
    <row r="21" spans="2:12" ht="93" customHeight="1">
      <c r="B21" s="110">
        <v>1</v>
      </c>
      <c r="C21" s="111" t="str">
        <f>'1. Informations-assiettes'!B11</f>
        <v>TYPE 2</v>
      </c>
      <c r="D21" s="112" t="str">
        <f>'1. Informations-assiettes'!C11</f>
        <v>L'établissement est-il une entreprise d'investissement ?</v>
      </c>
      <c r="E21" s="113">
        <f>IF(ISBLANK('1. Informations-assiettes'!F11),"",'1. Informations-assiettes'!F11)</f>
      </c>
      <c r="F21" s="122" t="str">
        <f>IF('1. Informations-assiettes'!F11="","NOK","OK")</f>
        <v>NOK</v>
      </c>
      <c r="G21" s="68"/>
      <c r="H21" s="110" t="s">
        <v>178</v>
      </c>
      <c r="I21" s="118" t="str">
        <f>IF(OR(AND('2. Critères de risques'!E49="Non",'2. Critères de risques'!E50&lt;&gt;"Individuel"),AND('2. Critères de risques'!E49="Oui",'2. Critères de risques'!E50="Individuel")),"NOK","OK")</f>
        <v>OK</v>
      </c>
      <c r="J21" s="136" t="s">
        <v>218</v>
      </c>
      <c r="K21" s="245"/>
      <c r="L21" s="245"/>
    </row>
    <row r="22" spans="2:12" ht="51.75" customHeight="1">
      <c r="B22" s="110">
        <v>1</v>
      </c>
      <c r="C22" s="111" t="str">
        <f>'1. Informations-assiettes'!B12</f>
        <v>TYPE 3</v>
      </c>
      <c r="D22" s="112" t="str">
        <f>'1. Informations-assiettes'!C12</f>
        <v>L'établissement est-il une société de financement ?</v>
      </c>
      <c r="E22" s="113">
        <f>IF(ISBLANK('1. Informations-assiettes'!F12),"",'1. Informations-assiettes'!F12)</f>
      </c>
      <c r="F22" s="122" t="str">
        <f>IF('1. Informations-assiettes'!F12="","NOK","OK")</f>
        <v>NOK</v>
      </c>
      <c r="G22" s="68"/>
      <c r="H22" s="110" t="s">
        <v>181</v>
      </c>
      <c r="I22" s="118" t="str">
        <f>IF(OR(AND('2. Critères de risques'!E73="Non",'2. Critères de risques'!E74&lt;&gt;"Individuel"),AND('2. Critères de risques'!E73="Oui",'2. Critères de risques'!E74="Individuel")),"NOK","OK")</f>
        <v>OK</v>
      </c>
      <c r="J22" s="136" t="s">
        <v>219</v>
      </c>
      <c r="K22" s="245"/>
      <c r="L22" s="245"/>
    </row>
    <row r="23" spans="2:12" ht="60">
      <c r="B23" s="110">
        <v>2</v>
      </c>
      <c r="C23" s="111" t="str">
        <f>'1. Informations-assiettes'!B13</f>
        <v>TYPE  4</v>
      </c>
      <c r="D23" s="112" t="str">
        <f>'1. Informations-assiettes'!C13</f>
        <v>L’établissement (établissement de crédit ou société de financement) est-il agréé pour délivrer des cautions règlementées (Article L.313-50 du code monétaire et financier) ?</v>
      </c>
      <c r="E23" s="113">
        <f>IF(ISBLANK('1. Informations-assiettes'!F13),"",'1. Informations-assiettes'!F13)</f>
      </c>
      <c r="F23" s="122" t="str">
        <f>IF('1. Informations-assiettes'!F13="","NOK","OK")</f>
        <v>NOK</v>
      </c>
      <c r="G23" s="106"/>
      <c r="H23" s="110" t="s">
        <v>221</v>
      </c>
      <c r="I23" s="110" t="str">
        <f>IF(AND('1. Informations-assiettes'!$F$10="Non",'1. Informations-assiettes'!$F$36&lt;&gt;0),"NOK","OK")</f>
        <v>OK</v>
      </c>
      <c r="J23" s="111" t="s">
        <v>222</v>
      </c>
      <c r="K23" s="245"/>
      <c r="L23" s="245"/>
    </row>
    <row r="24" spans="2:12" ht="45">
      <c r="B24" s="110">
        <v>3</v>
      </c>
      <c r="C24" s="111" t="str">
        <f>'1. Informations-assiettes'!B14</f>
        <v>TYPE 5</v>
      </c>
      <c r="D24" s="112" t="str">
        <f>'1. Informations-assiettes'!C14</f>
        <v>L’établissement (établissement de crédit ou société de financement) est-il agréé pour effectuer des services d'investissement ?</v>
      </c>
      <c r="E24" s="113">
        <f>IF(ISBLANK('1. Informations-assiettes'!F14),"",'1. Informations-assiettes'!F14)</f>
      </c>
      <c r="F24" s="122" t="str">
        <f>IF('1. Informations-assiettes'!F14="","NOK","OK")</f>
        <v>NOK</v>
      </c>
      <c r="G24" s="68"/>
      <c r="H24" s="109"/>
      <c r="I24" s="109"/>
      <c r="J24" s="62"/>
      <c r="K24" s="245"/>
      <c r="L24" s="245"/>
    </row>
    <row r="25" spans="2:12" s="62" customFormat="1" ht="30" customHeight="1">
      <c r="B25" s="110">
        <v>1</v>
      </c>
      <c r="C25" s="111" t="str">
        <f>'1. Informations-assiettes'!B17</f>
        <v>ARR</v>
      </c>
      <c r="D25" s="112" t="str">
        <f>'1. Informations-assiettes'!C17</f>
        <v>Date de référence pour le présent formulaire de déclaration</v>
      </c>
      <c r="E25" s="113">
        <f>IF(ISBLANK('1. Informations-assiettes'!F17),"",'1. Informations-assiettes'!F17)</f>
      </c>
      <c r="F25" s="122" t="str">
        <f>IF('1. Informations-assiettes'!F17="","NOK","OK")</f>
        <v>NOK</v>
      </c>
      <c r="G25" s="106"/>
      <c r="H25" s="109"/>
      <c r="I25" s="109"/>
      <c r="K25" s="245"/>
      <c r="L25" s="245"/>
    </row>
    <row r="26" spans="2:12" ht="30">
      <c r="B26" s="110">
        <v>1</v>
      </c>
      <c r="C26" s="112" t="str">
        <f>'1. Informations-assiettes'!B24</f>
        <v>1A1T1</v>
      </c>
      <c r="D26" s="112" t="str">
        <f>CONCATENATE('1. Informations-assiettes'!C24," ",'1. Informations-assiettes'!E24)</f>
        <v>Dépôts couverts hors épargne à régime spécial (Livrets A, LDD et LEP) 1er trimestre N-1</v>
      </c>
      <c r="E26" s="113">
        <f>IF(ISBLANK('1. Informations-assiettes'!F24),"",'1. Informations-assiettes'!F24)</f>
      </c>
      <c r="F26" s="122" t="str">
        <f>IF(AND('1. Informations-assiettes'!$F$10="Oui",'1. Informations-assiettes'!$F24=""),"NOK","OK")</f>
        <v>OK</v>
      </c>
      <c r="G26" s="106"/>
      <c r="H26" s="109"/>
      <c r="I26" s="109"/>
      <c r="J26" s="62"/>
      <c r="K26" s="245"/>
      <c r="L26" s="245"/>
    </row>
    <row r="27" spans="2:12" ht="30">
      <c r="B27" s="110">
        <v>1</v>
      </c>
      <c r="C27" s="112" t="str">
        <f>'1. Informations-assiettes'!B24</f>
        <v>1A1T1</v>
      </c>
      <c r="D27" s="112" t="str">
        <f>CONCATENATE('1. Informations-assiettes'!C24," ",'1. Informations-assiettes'!E25)</f>
        <v>Dépôts couverts hors épargne à régime spécial (Livrets A, LDD et LEP) 2ème trimestre N-1</v>
      </c>
      <c r="E27" s="113">
        <f>IF(ISBLANK('1. Informations-assiettes'!F25),"",'1. Informations-assiettes'!F25)</f>
      </c>
      <c r="F27" s="122" t="str">
        <f>IF(AND('1. Informations-assiettes'!$F$10="Oui",'1. Informations-assiettes'!$F25=""),"NOK","OK")</f>
        <v>OK</v>
      </c>
      <c r="G27" s="106"/>
      <c r="H27" s="109"/>
      <c r="I27" s="109"/>
      <c r="J27" s="62"/>
      <c r="K27" s="245"/>
      <c r="L27" s="245"/>
    </row>
    <row r="28" spans="2:12" ht="30">
      <c r="B28" s="110">
        <v>1</v>
      </c>
      <c r="C28" s="112" t="str">
        <f>'1. Informations-assiettes'!B24</f>
        <v>1A1T1</v>
      </c>
      <c r="D28" s="112" t="str">
        <f>CONCATENATE('1. Informations-assiettes'!C24," ",'1. Informations-assiettes'!E26)</f>
        <v>Dépôts couverts hors épargne à régime spécial (Livrets A, LDD et LEP) 3ème trimestre N-1</v>
      </c>
      <c r="E28" s="113">
        <f>IF(ISBLANK('1. Informations-assiettes'!F26),"",'1. Informations-assiettes'!F26)</f>
      </c>
      <c r="F28" s="122" t="str">
        <f>IF(AND('1. Informations-assiettes'!$F$10="Oui",'1. Informations-assiettes'!$F26=""),"NOK","OK")</f>
        <v>OK</v>
      </c>
      <c r="G28" s="106"/>
      <c r="H28" s="109"/>
      <c r="I28" s="109"/>
      <c r="J28" s="62"/>
      <c r="K28" s="245"/>
      <c r="L28" s="245"/>
    </row>
    <row r="29" spans="2:12" ht="30">
      <c r="B29" s="110">
        <v>1</v>
      </c>
      <c r="C29" s="112" t="str">
        <f>'1. Informations-assiettes'!B24</f>
        <v>1A1T1</v>
      </c>
      <c r="D29" s="112" t="str">
        <f>CONCATENATE('1. Informations-assiettes'!C24," ",'1. Informations-assiettes'!E27)</f>
        <v>Dépôts couverts hors épargne à régime spécial (Livrets A, LDD et LEP) 4ème trimestre N-1</v>
      </c>
      <c r="E29" s="113">
        <f>IF(ISBLANK('1. Informations-assiettes'!F27),"",'1. Informations-assiettes'!F27)</f>
      </c>
      <c r="F29" s="122" t="str">
        <f>IF(AND('1. Informations-assiettes'!$F$10="Oui",'1. Informations-assiettes'!$F27=""),"NOK","OK")</f>
        <v>OK</v>
      </c>
      <c r="G29" s="106"/>
      <c r="H29" s="142"/>
      <c r="I29" s="109"/>
      <c r="J29" s="62"/>
      <c r="K29" s="245"/>
      <c r="L29" s="245"/>
    </row>
    <row r="30" spans="2:12" ht="30">
      <c r="B30" s="110">
        <v>1</v>
      </c>
      <c r="C30" s="112" t="str">
        <f>'1. Informations-assiettes'!B28</f>
        <v>1A2T1</v>
      </c>
      <c r="D30" s="112" t="str">
        <f>CONCATENATE('1. Informations-assiettes'!C28," ",'1. Informations-assiettes'!E28)</f>
        <v>Epargne à régime spécial centralisée dans le Fonds d'épargne 1er trimestre N-1</v>
      </c>
      <c r="E30" s="113">
        <f>IF(ISBLANK('1. Informations-assiettes'!F28),"",'1. Informations-assiettes'!F28)</f>
      </c>
      <c r="F30" s="122" t="str">
        <f>IF(AND('1. Informations-assiettes'!$F$10="Oui",'1. Informations-assiettes'!$F28=""),"NOK","OK")</f>
        <v>OK</v>
      </c>
      <c r="G30" s="106"/>
      <c r="H30" s="109"/>
      <c r="I30" s="109"/>
      <c r="J30" s="62"/>
      <c r="K30" s="245"/>
      <c r="L30" s="245"/>
    </row>
    <row r="31" spans="2:12" ht="30">
      <c r="B31" s="110">
        <v>1</v>
      </c>
      <c r="C31" s="112" t="str">
        <f>'1. Informations-assiettes'!B28</f>
        <v>1A2T1</v>
      </c>
      <c r="D31" s="112" t="str">
        <f>CONCATENATE('1. Informations-assiettes'!C28," ",'1. Informations-assiettes'!E29)</f>
        <v>Epargne à régime spécial centralisée dans le Fonds d'épargne 2ème trimestre N-1</v>
      </c>
      <c r="E31" s="113">
        <f>IF(ISBLANK('1. Informations-assiettes'!F29),"",'1. Informations-assiettes'!F29)</f>
      </c>
      <c r="F31" s="122" t="str">
        <f>IF(AND('1. Informations-assiettes'!$F$10="Oui",'1. Informations-assiettes'!$F29=""),"NOK","OK")</f>
        <v>OK</v>
      </c>
      <c r="G31" s="106"/>
      <c r="H31" s="109"/>
      <c r="I31" s="109"/>
      <c r="J31" s="62"/>
      <c r="K31" s="245"/>
      <c r="L31" s="245"/>
    </row>
    <row r="32" spans="2:12" ht="30">
      <c r="B32" s="110">
        <v>1</v>
      </c>
      <c r="C32" s="112" t="str">
        <f>'1. Informations-assiettes'!B28</f>
        <v>1A2T1</v>
      </c>
      <c r="D32" s="112" t="str">
        <f>CONCATENATE('1. Informations-assiettes'!C28," ",'1. Informations-assiettes'!E30)</f>
        <v>Epargne à régime spécial centralisée dans le Fonds d'épargne 3ème trimestre N-1</v>
      </c>
      <c r="E32" s="113">
        <f>IF(ISBLANK('1. Informations-assiettes'!F30),"",'1. Informations-assiettes'!F30)</f>
      </c>
      <c r="F32" s="122" t="str">
        <f>IF(AND('1. Informations-assiettes'!$F$10="Oui",'1. Informations-assiettes'!$F30=""),"NOK","OK")</f>
        <v>OK</v>
      </c>
      <c r="G32" s="106"/>
      <c r="H32" s="109"/>
      <c r="I32" s="109"/>
      <c r="J32" s="62"/>
      <c r="K32" s="245"/>
      <c r="L32" s="245"/>
    </row>
    <row r="33" spans="2:12" ht="30">
      <c r="B33" s="110">
        <v>1</v>
      </c>
      <c r="C33" s="112" t="str">
        <f>'1. Informations-assiettes'!B28</f>
        <v>1A2T1</v>
      </c>
      <c r="D33" s="112" t="str">
        <f>CONCATENATE('1. Informations-assiettes'!C28," ",'1. Informations-assiettes'!E31)</f>
        <v>Epargne à régime spécial centralisée dans le Fonds d'épargne 4ème trimestre N-1</v>
      </c>
      <c r="E33" s="113">
        <f>IF(ISBLANK('1. Informations-assiettes'!F31),"",'1. Informations-assiettes'!F31)</f>
      </c>
      <c r="F33" s="122" t="str">
        <f>IF(AND('1. Informations-assiettes'!$F$10="Oui",'1. Informations-assiettes'!$F31=""),"NOK","OK")</f>
        <v>OK</v>
      </c>
      <c r="G33" s="106"/>
      <c r="H33" s="109"/>
      <c r="I33" s="109"/>
      <c r="J33" s="62"/>
      <c r="K33" s="245"/>
      <c r="L33" s="245"/>
    </row>
    <row r="34" spans="2:12" ht="30" customHeight="1">
      <c r="B34" s="110">
        <v>1</v>
      </c>
      <c r="C34" s="112" t="str">
        <f>'1. Informations-assiettes'!B32</f>
        <v>1A3T1</v>
      </c>
      <c r="D34" s="112" t="str">
        <f>CONCATENATE('1. Informations-assiettes'!C32," ",'1. Informations-assiettes'!E32)</f>
        <v>Épargne à régime spécial non centralisée dans le Fonds d'épargne 1er trimestre N-1</v>
      </c>
      <c r="E34" s="113">
        <f>IF(ISBLANK('1. Informations-assiettes'!F32),"",'1. Informations-assiettes'!F32)</f>
      </c>
      <c r="F34" s="122" t="str">
        <f>IF(AND('1. Informations-assiettes'!$F$10="Oui",'1. Informations-assiettes'!$F32=""),"NOK","OK")</f>
        <v>OK</v>
      </c>
      <c r="G34" s="106"/>
      <c r="H34" s="109"/>
      <c r="I34" s="109"/>
      <c r="J34" s="62"/>
      <c r="K34" s="245"/>
      <c r="L34" s="245"/>
    </row>
    <row r="35" spans="2:12" ht="30" customHeight="1">
      <c r="B35" s="110">
        <v>1</v>
      </c>
      <c r="C35" s="112" t="str">
        <f>'1. Informations-assiettes'!B32</f>
        <v>1A3T1</v>
      </c>
      <c r="D35" s="112" t="str">
        <f>CONCATENATE('1. Informations-assiettes'!C32," ",'1. Informations-assiettes'!E33)</f>
        <v>Épargne à régime spécial non centralisée dans le Fonds d'épargne 2ème trimestre N-1</v>
      </c>
      <c r="E35" s="113">
        <f>IF(ISBLANK('1. Informations-assiettes'!F33),"",'1. Informations-assiettes'!F33)</f>
      </c>
      <c r="F35" s="122" t="str">
        <f>IF(AND('1. Informations-assiettes'!$F$10="Oui",'1. Informations-assiettes'!$F33=""),"NOK","OK")</f>
        <v>OK</v>
      </c>
      <c r="G35" s="106"/>
      <c r="H35" s="142"/>
      <c r="I35" s="109"/>
      <c r="J35" s="62"/>
      <c r="K35" s="245"/>
      <c r="L35" s="245"/>
    </row>
    <row r="36" spans="2:12" ht="30">
      <c r="B36" s="110">
        <v>1</v>
      </c>
      <c r="C36" s="112" t="str">
        <f>'1. Informations-assiettes'!B32</f>
        <v>1A3T1</v>
      </c>
      <c r="D36" s="112" t="str">
        <f>CONCATENATE('1. Informations-assiettes'!C32," ",'1. Informations-assiettes'!E34)</f>
        <v>Épargne à régime spécial non centralisée dans le Fonds d'épargne 3ème trimestre N-1</v>
      </c>
      <c r="E36" s="113">
        <f>IF(ISBLANK('1. Informations-assiettes'!F34),"",'1. Informations-assiettes'!F34)</f>
      </c>
      <c r="F36" s="122" t="str">
        <f>IF(AND('1. Informations-assiettes'!$F$10="Oui",'1. Informations-assiettes'!$F34=""),"NOK","OK")</f>
        <v>OK</v>
      </c>
      <c r="G36" s="106"/>
      <c r="K36" s="245"/>
      <c r="L36" s="245"/>
    </row>
    <row r="37" spans="2:12" ht="30">
      <c r="B37" s="110">
        <v>1</v>
      </c>
      <c r="C37" s="112" t="str">
        <f>'1. Informations-assiettes'!B32</f>
        <v>1A3T1</v>
      </c>
      <c r="D37" s="112" t="str">
        <f>CONCATENATE('1. Informations-assiettes'!C32," ",'1. Informations-assiettes'!E35)</f>
        <v>Épargne à régime spécial non centralisée dans le Fonds d'épargne 4ème trimestre N-1</v>
      </c>
      <c r="E37" s="113">
        <f>IF(ISBLANK('1. Informations-assiettes'!F35),"",'1. Informations-assiettes'!F35)</f>
      </c>
      <c r="F37" s="122" t="str">
        <f>IF(AND('1. Informations-assiettes'!$F$10="Oui",'1. Informations-assiettes'!$F35=""),"NOK","OK")</f>
        <v>OK</v>
      </c>
      <c r="G37" s="106"/>
      <c r="K37" s="245"/>
      <c r="L37" s="245"/>
    </row>
    <row r="38" spans="2:12" ht="30" customHeight="1">
      <c r="B38" s="110">
        <v>1</v>
      </c>
      <c r="C38" s="112" t="str">
        <f>'1. Informations-assiettes'!B41</f>
        <v>1B1</v>
      </c>
      <c r="D38" s="112" t="str">
        <f>'1. Informations-assiettes'!C41</f>
        <v>Valeurs mobilières conservées - titres français et étrangers </v>
      </c>
      <c r="E38" s="113">
        <f>IF(ISBLANK('1. Informations-assiettes'!F41),"",'1. Informations-assiettes'!F41)</f>
      </c>
      <c r="F38" s="122" t="str">
        <f>IF(AND(OR('1. Informations-assiettes'!$F$11="Oui",'1. Informations-assiettes'!$F$14="Oui"),'1. Informations-assiettes'!$F41=""),"NOK","OK")</f>
        <v>OK</v>
      </c>
      <c r="G38" s="106"/>
      <c r="K38" s="245"/>
      <c r="L38" s="245"/>
    </row>
    <row r="39" spans="2:12" ht="30" customHeight="1">
      <c r="B39" s="110">
        <v>1</v>
      </c>
      <c r="C39" s="112" t="str">
        <f>'1. Informations-assiettes'!B42</f>
        <v>1B2</v>
      </c>
      <c r="D39" s="112" t="str">
        <f>'1. Informations-assiettes'!C42</f>
        <v>TCN et Bons du Trésor conservés </v>
      </c>
      <c r="E39" s="113">
        <f>IF(ISBLANK('1. Informations-assiettes'!F42),"",'1. Informations-assiettes'!F42)</f>
      </c>
      <c r="F39" s="122" t="str">
        <f>IF(AND(OR('1. Informations-assiettes'!$F$11="Oui",'1. Informations-assiettes'!$F$14="Oui"),'1. Informations-assiettes'!$F42=""),"NOK","OK")</f>
        <v>OK</v>
      </c>
      <c r="G39" s="106"/>
      <c r="K39" s="245"/>
      <c r="L39" s="245"/>
    </row>
    <row r="40" spans="2:12" ht="29.25" customHeight="1">
      <c r="B40" s="110">
        <v>1</v>
      </c>
      <c r="C40" s="112" t="str">
        <f>'1. Informations-assiettes'!B43</f>
        <v>1B3</v>
      </c>
      <c r="D40" s="112" t="str">
        <f>'1. Informations-assiettes'!C43</f>
        <v>Titres d'organismes de placement conservés </v>
      </c>
      <c r="E40" s="113">
        <f>IF(ISBLANK('1. Informations-assiettes'!F43),"",'1. Informations-assiettes'!F43)</f>
      </c>
      <c r="F40" s="122" t="str">
        <f>IF(AND(OR('1. Informations-assiettes'!$F$11="Oui",'1. Informations-assiettes'!$F$14="Oui"),'1. Informations-assiettes'!$F43=""),"NOK","OK")</f>
        <v>OK</v>
      </c>
      <c r="G40" s="106"/>
      <c r="K40" s="245"/>
      <c r="L40" s="245"/>
    </row>
    <row r="41" spans="2:12" ht="30" customHeight="1">
      <c r="B41" s="110">
        <v>1</v>
      </c>
      <c r="C41" s="112" t="str">
        <f>'1. Informations-assiettes'!B44</f>
        <v>1B4</v>
      </c>
      <c r="D41" s="112" t="str">
        <f>'1. Informations-assiettes'!C44</f>
        <v>Instruments financiers à terme - Dépôts de garantie </v>
      </c>
      <c r="E41" s="113">
        <f>IF(ISBLANK('1. Informations-assiettes'!F44),"",'1. Informations-assiettes'!F44)</f>
      </c>
      <c r="F41" s="122" t="str">
        <f>IF(AND(OR('1. Informations-assiettes'!$F$11="Oui",'1. Informations-assiettes'!$F$14="Oui"),'1. Informations-assiettes'!$F44=""),"NOK","OK")</f>
        <v>OK</v>
      </c>
      <c r="G41" s="106"/>
      <c r="K41" s="245"/>
      <c r="L41" s="245"/>
    </row>
    <row r="42" spans="2:12" ht="30" customHeight="1">
      <c r="B42" s="110">
        <v>1</v>
      </c>
      <c r="C42" s="112" t="str">
        <f>'1. Informations-assiettes'!B45</f>
        <v>1B5</v>
      </c>
      <c r="D42" s="112" t="str">
        <f>'1. Informations-assiettes'!C45</f>
        <v>Instruments financiers à terme - Instruments optionnels achetés </v>
      </c>
      <c r="E42" s="113">
        <f>IF(ISBLANK('1. Informations-assiettes'!F45),"",'1. Informations-assiettes'!F45)</f>
      </c>
      <c r="F42" s="122" t="str">
        <f>IF(AND(OR('1. Informations-assiettes'!$F$11="Oui",'1. Informations-assiettes'!$F$14="Oui"),'1. Informations-assiettes'!$F45=""),"NOK","OK")</f>
        <v>OK</v>
      </c>
      <c r="G42" s="106"/>
      <c r="K42" s="245"/>
      <c r="L42" s="245"/>
    </row>
    <row r="43" spans="2:7" ht="30" customHeight="1">
      <c r="B43" s="110">
        <v>1</v>
      </c>
      <c r="C43" s="112" t="str">
        <f>'1. Informations-assiettes'!B46</f>
        <v>1B6</v>
      </c>
      <c r="D43" s="112" t="str">
        <f>'1. Informations-assiettes'!C46</f>
        <v>Dépôts espèces de la clientèle et autres dettes (*) </v>
      </c>
      <c r="E43" s="113">
        <f>IF(ISBLANK('1. Informations-assiettes'!F46),"",'1. Informations-assiettes'!F46)</f>
      </c>
      <c r="F43" s="122" t="str">
        <f>IF(AND(OR('1. Informations-assiettes'!$F$11="Oui",'1. Informations-assiettes'!$F$14="Oui"),'1. Informations-assiettes'!$F46=""),"NOK","OK")</f>
        <v>OK</v>
      </c>
      <c r="G43" s="106"/>
    </row>
    <row r="44" spans="2:7" ht="30" customHeight="1">
      <c r="B44" s="110">
        <v>1</v>
      </c>
      <c r="C44" s="112" t="str">
        <f>'1. Informations-assiettes'!B52</f>
        <v>1C1</v>
      </c>
      <c r="D44" s="112" t="str">
        <f>'1. Informations-assiettes'!C52</f>
        <v>Cautions immobilières </v>
      </c>
      <c r="E44" s="113">
        <f>IF(ISBLANK('1. Informations-assiettes'!F52),"",'1. Informations-assiettes'!F52)</f>
      </c>
      <c r="F44" s="122" t="str">
        <f>IF(AND('1. Informations-assiettes'!$F$13="Oui",'1. Informations-assiettes'!$F$52=""),"NOK","OK")</f>
        <v>OK</v>
      </c>
      <c r="G44" s="68"/>
    </row>
    <row r="45" spans="2:7" ht="30" customHeight="1">
      <c r="B45" s="110">
        <v>1</v>
      </c>
      <c r="C45" s="112" t="str">
        <f>'1. Informations-assiettes'!B53</f>
        <v>1C2</v>
      </c>
      <c r="D45" s="112" t="str">
        <f>'1. Informations-assiettes'!C53</f>
        <v>Garanties financières</v>
      </c>
      <c r="E45" s="113">
        <f>IF(ISBLANK('1. Informations-assiettes'!F53),"",'1. Informations-assiettes'!F53)</f>
      </c>
      <c r="F45" s="122" t="str">
        <f>IF(AND('1. Informations-assiettes'!$F$13="Oui",'1. Informations-assiettes'!$F$53=""),"NOK","OK")</f>
        <v>OK</v>
      </c>
      <c r="G45" s="68"/>
    </row>
    <row r="46" spans="2:7" ht="32.25" customHeight="1">
      <c r="B46" s="110">
        <v>1</v>
      </c>
      <c r="C46" s="112" t="str">
        <f>'1. Informations-assiettes'!B54</f>
        <v>1C3</v>
      </c>
      <c r="D46" s="112" t="str">
        <f>'1. Informations-assiettes'!C54</f>
        <v>Autres garanties d’ordre de la clientèle </v>
      </c>
      <c r="E46" s="113">
        <f>IF(ISBLANK('1. Informations-assiettes'!F54),"",'1. Informations-assiettes'!F54)</f>
      </c>
      <c r="F46" s="122" t="str">
        <f>IF(AND('1. Informations-assiettes'!$F$13="Oui",'1. Informations-assiettes'!$F$54=""),"NOK","OK")</f>
        <v>OK</v>
      </c>
      <c r="G46" s="140"/>
    </row>
    <row r="47" spans="2:7" ht="30">
      <c r="B47" s="110">
        <v>1</v>
      </c>
      <c r="C47" s="112" t="str">
        <f>'1. Informations-assiettes'!B55</f>
        <v>1C4</v>
      </c>
      <c r="D47" s="112" t="str">
        <f>'1. Informations-assiettes'!C56</f>
        <v>Avez-vous délivré des cautions visées  par le point 1.1 de l'annexe du règlement n° 2000-06 modifié?</v>
      </c>
      <c r="E47" s="113">
        <f>IF(ISBLANK('1. Informations-assiettes'!F56),"",'1. Informations-assiettes'!F56)</f>
      </c>
      <c r="F47" s="122" t="str">
        <f>IF(AND('1. Informations-assiettes'!$F$13="Oui",'1. Informations-assiettes'!$F$56=""),"NOK","OK")</f>
        <v>OK</v>
      </c>
      <c r="G47" s="68"/>
    </row>
    <row r="48" spans="2:7" ht="15">
      <c r="B48" s="258" t="str">
        <f>'2. Critères de risques'!B3:E3</f>
        <v>2. informations pour les indicateurs de risques</v>
      </c>
      <c r="C48" s="259"/>
      <c r="D48" s="259"/>
      <c r="E48" s="259"/>
      <c r="F48" s="260"/>
      <c r="G48" s="140"/>
    </row>
    <row r="49" spans="2:7" ht="45">
      <c r="B49" s="110">
        <v>2</v>
      </c>
      <c r="C49" s="116" t="str">
        <f>'2. Critères de risques'!B11</f>
        <v>2A1</v>
      </c>
      <c r="D49" s="112" t="str">
        <f>'2. Critères de risques'!C11</f>
        <v>L’ACPR ou la BCE ont-elles accordé à l’établissement une dérogation quant à l’application de l’indicateur de risque de ratio de levier au niveau individuel ?</v>
      </c>
      <c r="E49" s="113">
        <f>IF(ISBLANK('2. Critères de risques'!E11),"",'2. Critères de risques'!E11)</f>
      </c>
      <c r="F49" s="122" t="str">
        <f>IF(AND('1. Informations-assiettes'!$F$10="Oui",'2. Critères de risques'!$E11=""),"NOK","OK")</f>
        <v>OK</v>
      </c>
      <c r="G49" s="140"/>
    </row>
    <row r="50" spans="2:7" ht="30">
      <c r="B50" s="110">
        <v>2</v>
      </c>
      <c r="C50" s="116" t="str">
        <f>'2. Critères de risques'!B12</f>
        <v>2A2</v>
      </c>
      <c r="D50" s="112" t="str">
        <f>'2. Critères de risques'!C12</f>
        <v>Niveau de déclaration de l’indicateur de risque de ratio de levier</v>
      </c>
      <c r="E50" s="113">
        <f>IF(ISBLANK('2. Critères de risques'!E12),"",'2. Critères de risques'!E12)</f>
      </c>
      <c r="F50" s="122" t="str">
        <f>IF(AND('1. Informations-assiettes'!$F$10="Oui",'2. Critères de risques'!$E12=""),"NOK","OK")</f>
        <v>OK</v>
      </c>
      <c r="G50" s="68"/>
    </row>
    <row r="51" spans="2:7" ht="30">
      <c r="B51" s="110">
        <v>2</v>
      </c>
      <c r="C51" s="116" t="str">
        <f>'2. Critères de risques'!B13</f>
        <v>2A3</v>
      </c>
      <c r="D51" s="112" t="str">
        <f>'2. Critères de risques'!C13</f>
        <v>Nom de l’établissement consolidant (uniquement en cas de dérogation)</v>
      </c>
      <c r="E51" s="113">
        <f>IF(ISBLANK('2. Critères de risques'!E13),"",'2. Critères de risques'!E13)</f>
      </c>
      <c r="F51" s="122" t="str">
        <f>IF('1. Informations-assiettes'!$F$10="Non","OK",IF(AND('2. Critères de risques'!$E$11="Oui",'2. Critères de risques'!$E13=""),"NOK","OK"))</f>
        <v>OK</v>
      </c>
      <c r="G51" s="68"/>
    </row>
    <row r="52" spans="2:10" ht="30">
      <c r="B52" s="110">
        <v>2</v>
      </c>
      <c r="C52" s="116" t="str">
        <f>'2. Critères de risques'!B14</f>
        <v>2A4</v>
      </c>
      <c r="D52" s="112" t="str">
        <f>'2. Critères de risques'!C14</f>
        <v>Code d'identification bancaire (CIB) de l’établissement-mère (uniquement en cas de dérogation)</v>
      </c>
      <c r="E52" s="113">
        <f>IF(ISBLANK('2. Critères de risques'!E14),"",'2. Critères de risques'!E14)</f>
      </c>
      <c r="F52" s="122" t="str">
        <f>IF('1. Informations-assiettes'!$F$10="Non","OK",IF(AND('2. Critères de risques'!$E$11="Oui",'2. Critères de risques'!$E14=""),"NOK","OK"))</f>
        <v>OK</v>
      </c>
      <c r="I52" s="76"/>
      <c r="J52" s="69"/>
    </row>
    <row r="53" spans="2:10" ht="30">
      <c r="B53" s="110">
        <v>2</v>
      </c>
      <c r="C53" s="116" t="str">
        <f>'2. Critères de risques'!B15</f>
        <v>2A5</v>
      </c>
      <c r="D53" s="112" t="str">
        <f>'2. Critères de risques'!C15</f>
        <v>Fonds propres au sens du ratio de levier au niveau de déclaration sélectionné ci-dessus  (en euros)</v>
      </c>
      <c r="E53" s="113">
        <f>IF(ISBLANK('2. Critères de risques'!E15),"",'2. Critères de risques'!E15)</f>
      </c>
      <c r="F53" s="122" t="str">
        <f>IF('1. Informations-assiettes'!$F$10="Non","OK",IF('2. Critères de risques'!$E15="","NOK","OK"))</f>
        <v>NOK</v>
      </c>
      <c r="G53" s="68"/>
      <c r="I53" s="119"/>
      <c r="J53" s="70"/>
    </row>
    <row r="54" spans="2:7" ht="30">
      <c r="B54" s="110">
        <v>2</v>
      </c>
      <c r="C54" s="116" t="str">
        <f>'2. Critères de risques'!B16</f>
        <v>2A6</v>
      </c>
      <c r="D54" s="112" t="str">
        <f>'2. Critères de risques'!C16</f>
        <v>Total des expositions au sens du ratio de levier au niveau de déclaration sélectionné ci-dessus  (en euros)</v>
      </c>
      <c r="E54" s="113">
        <f>IF(ISBLANK('2. Critères de risques'!E16),"",'2. Critères de risques'!E16)</f>
      </c>
      <c r="F54" s="122" t="str">
        <f>IF('1. Informations-assiettes'!$F$10="Non","OK",IF('2. Critères de risques'!$E16="","NOK","OK"))</f>
        <v>NOK</v>
      </c>
      <c r="G54" s="140"/>
    </row>
    <row r="55" spans="2:7" ht="48" customHeight="1">
      <c r="B55" s="110">
        <v>2</v>
      </c>
      <c r="C55" s="116" t="str">
        <f>'2. Critères de risques'!B23</f>
        <v>2A8</v>
      </c>
      <c r="D55" s="112" t="str">
        <f>'2. Critères de risques'!C23</f>
        <v>L’ACPR ou la BCE ont-elles accordé à l’établissement une dérogation quant à l’application de l’indicateur de risque du ratio solvabilité au niveau individuel ? Article 7 CRR</v>
      </c>
      <c r="E55" s="113">
        <f>IF(ISBLANK('2. Critères de risques'!E23),"",'2. Critères de risques'!E23)</f>
      </c>
      <c r="F55" s="122" t="str">
        <f>IF('2. Critères de risques'!$E23="","NOK","OK")</f>
        <v>NOK</v>
      </c>
      <c r="G55" s="140"/>
    </row>
    <row r="56" spans="2:7" ht="30" customHeight="1">
      <c r="B56" s="110">
        <v>2</v>
      </c>
      <c r="C56" s="116" t="str">
        <f>'2. Critères de risques'!B24</f>
        <v>2A9</v>
      </c>
      <c r="D56" s="112" t="str">
        <f>'2. Critères de risques'!C24</f>
        <v>Niveau de déclaration de l’indicateur de risque du ratio CET1</v>
      </c>
      <c r="E56" s="113">
        <f>IF(ISBLANK('2. Critères de risques'!E24),"",'2. Critères de risques'!E24)</f>
      </c>
      <c r="F56" s="122" t="str">
        <f>IF('2. Critères de risques'!$E24="","NOK","OK")</f>
        <v>NOK</v>
      </c>
      <c r="G56" s="68"/>
    </row>
    <row r="57" spans="2:7" ht="30">
      <c r="B57" s="110">
        <v>2</v>
      </c>
      <c r="C57" s="116" t="str">
        <f>'2. Critères de risques'!B25</f>
        <v>2A10</v>
      </c>
      <c r="D57" s="112" t="str">
        <f>'2. Critères de risques'!C25</f>
        <v>Nom de l’établissement consolidant (uniquement en cas de dérogation)</v>
      </c>
      <c r="E57" s="113">
        <f>IF(ISBLANK('2. Critères de risques'!E25),"",'2. Critères de risques'!E25)</f>
      </c>
      <c r="F57" s="122" t="str">
        <f>IF(AND('2. Critères de risques'!$E$23="Oui",'2. Critères de risques'!$E25=""),"NOK","OK")</f>
        <v>OK</v>
      </c>
      <c r="G57" s="68"/>
    </row>
    <row r="58" spans="2:6" ht="30">
      <c r="B58" s="110">
        <v>2</v>
      </c>
      <c r="C58" s="116" t="str">
        <f>'2. Critères de risques'!B26</f>
        <v>2A11</v>
      </c>
      <c r="D58" s="112" t="str">
        <f>'2. Critères de risques'!C26</f>
        <v>Code d'identification bancaire (CIB) de l’établissement consolidant (uniquement en cas de dérogation)</v>
      </c>
      <c r="E58" s="113">
        <f>IF(ISBLANK('2. Critères de risques'!E26),"",'2. Critères de risques'!E26)</f>
      </c>
      <c r="F58" s="122" t="str">
        <f>IF(AND('2. Critères de risques'!$E$23="Oui",'2. Critères de risques'!$E26=""),"NOK","OK")</f>
        <v>OK</v>
      </c>
    </row>
    <row r="59" spans="2:7" ht="33.75" customHeight="1">
      <c r="B59" s="110">
        <v>2</v>
      </c>
      <c r="C59" s="116" t="str">
        <f>'2. Critères de risques'!B27</f>
        <v>2A12</v>
      </c>
      <c r="D59" s="112" t="str">
        <f>'2. Critères de risques'!C27</f>
        <v>Fonds propres CET1, au niveau de déclaration sélectionné ci-dessus </v>
      </c>
      <c r="E59" s="113">
        <f>IF(ISBLANK('2. Critères de risques'!E27),"",'2. Critères de risques'!E27)</f>
      </c>
      <c r="F59" s="122" t="str">
        <f>IF('2. Critères de risques'!$E27="","NOK","OK")</f>
        <v>NOK</v>
      </c>
      <c r="G59" s="68"/>
    </row>
    <row r="60" spans="2:7" ht="30">
      <c r="B60" s="110">
        <v>2</v>
      </c>
      <c r="C60" s="116" t="str">
        <f>'2. Critères de risques'!B28</f>
        <v>2A13</v>
      </c>
      <c r="D60" s="112" t="str">
        <f>'2. Critères de risques'!C28</f>
        <v>Exposition au risque totale, au niveau de déclaration sélectionné ci-dessus </v>
      </c>
      <c r="E60" s="113">
        <f>IF(ISBLANK('2. Critères de risques'!E28),"",'2. Critères de risques'!E28)</f>
      </c>
      <c r="F60" s="122" t="str">
        <f>IF('2. Critères de risques'!$E28="","NOK","OK")</f>
        <v>NOK</v>
      </c>
      <c r="G60" s="140"/>
    </row>
    <row r="61" spans="2:7" ht="45">
      <c r="B61" s="110">
        <v>2</v>
      </c>
      <c r="C61" s="116" t="str">
        <f>'2. Critères de risques'!B37</f>
        <v>2B1</v>
      </c>
      <c r="D61" s="112" t="str">
        <f>'2. Critères de risques'!C37</f>
        <v>L’ACPR ou la BCE ont-elles accordé à l’établissement une dérogation quant au suivi de la liquidité (LCR) au niveau individuel ? Article 8CRR</v>
      </c>
      <c r="E61" s="113">
        <f>IF(ISBLANK('2. Critères de risques'!E37),"",'2. Critères de risques'!E37)</f>
      </c>
      <c r="F61" s="122" t="str">
        <f>IF('1. Informations-assiettes'!$F$10="Non","OK",IF('2. Critères de risques'!$E37="","NOK","OK"))</f>
        <v>NOK</v>
      </c>
      <c r="G61" s="140"/>
    </row>
    <row r="62" spans="2:10" ht="30" customHeight="1">
      <c r="B62" s="110">
        <v>2</v>
      </c>
      <c r="C62" s="116" t="str">
        <f>'2. Critères de risques'!B38</f>
        <v>2B2</v>
      </c>
      <c r="D62" s="112" t="str">
        <f>'2. Critères de risques'!C38</f>
        <v>Niveau de déclaration de l’indicateur de risque LCR </v>
      </c>
      <c r="E62" s="113">
        <f>IF(ISBLANK('2. Critères de risques'!E38),"",'2. Critères de risques'!E38)</f>
      </c>
      <c r="F62" s="122" t="str">
        <f>IF('1. Informations-assiettes'!$F$10="Non","OK",IF('2. Critères de risques'!$E38="","NOK","OK"))</f>
        <v>NOK</v>
      </c>
      <c r="G62" s="68"/>
      <c r="H62" s="76"/>
      <c r="I62" s="76"/>
      <c r="J62"/>
    </row>
    <row r="63" spans="2:7" ht="30">
      <c r="B63" s="110">
        <v>2</v>
      </c>
      <c r="C63" s="116" t="str">
        <f>'2. Critères de risques'!B39</f>
        <v>2B3</v>
      </c>
      <c r="D63" s="112" t="str">
        <f>'2. Critères de risques'!C39</f>
        <v>Nom de l’établissement consolidant (uniquement en cas de dérogation)</v>
      </c>
      <c r="E63" s="113">
        <f>IF(ISBLANK('2. Critères de risques'!E39),"",'2. Critères de risques'!E39)</f>
      </c>
      <c r="F63" s="122" t="str">
        <f>IF('1. Informations-assiettes'!$F$10="Non","OK",IF(AND('2. Critères de risques'!$E$37="Oui",'2. Critères de risques'!$E39=""),"NOK","OK"))</f>
        <v>OK</v>
      </c>
      <c r="G63" s="68"/>
    </row>
    <row r="64" spans="2:7" ht="30">
      <c r="B64" s="110">
        <v>2</v>
      </c>
      <c r="C64" s="116" t="str">
        <f>'2. Critères de risques'!B40</f>
        <v>2B4</v>
      </c>
      <c r="D64" s="112" t="str">
        <f>'2. Critères de risques'!C40</f>
        <v>Code d'identification bancaire (CIB) de l’établissement consolidant (uniquement en cas de dérogation)</v>
      </c>
      <c r="E64" s="113">
        <f>IF(ISBLANK('2. Critères de risques'!E40),"",'2. Critères de risques'!E40)</f>
      </c>
      <c r="F64" s="122" t="str">
        <f>IF('1. Informations-assiettes'!$F$10="Non","OK",IF(AND('2. Critères de risques'!$E$37="Oui",'2. Critères de risques'!$E40=""),"NOK","OK"))</f>
        <v>OK</v>
      </c>
      <c r="G64" s="68"/>
    </row>
    <row r="65" spans="2:7" ht="30" customHeight="1">
      <c r="B65" s="110">
        <v>2</v>
      </c>
      <c r="C65" s="116" t="str">
        <f>'2. Critères de risques'!B41</f>
        <v>2B5</v>
      </c>
      <c r="D65" s="112" t="str">
        <f>'2. Critères de risques'!C41</f>
        <v>Numérateur au niveau de déclaration sélectionné ci-dessus  </v>
      </c>
      <c r="E65" s="113">
        <f>IF(ISBLANK('2. Critères de risques'!E41),"",'2. Critères de risques'!E41)</f>
      </c>
      <c r="F65" s="122" t="str">
        <f>IF('1. Informations-assiettes'!$F$10="Non","OK",IF('2. Critères de risques'!$E41="","NOK","OK"))</f>
        <v>NOK</v>
      </c>
      <c r="G65" s="68"/>
    </row>
    <row r="66" spans="2:7" ht="30" customHeight="1">
      <c r="B66" s="110">
        <v>2</v>
      </c>
      <c r="C66" s="116" t="str">
        <f>'2. Critères de risques'!B42</f>
        <v>2B6</v>
      </c>
      <c r="D66" s="112" t="str">
        <f>'2. Critères de risques'!C42</f>
        <v>Dénominateur  au niveau de déclaration sélectionné ci-dessus </v>
      </c>
      <c r="E66" s="113">
        <f>IF(ISBLANK('2. Critères de risques'!E42),"",'2. Critères de risques'!E42)</f>
      </c>
      <c r="F66" s="122" t="str">
        <f>IF('1. Informations-assiettes'!$F$10="Non","OK",IF('2. Critères de risques'!$E42="","NOK","OK"))</f>
        <v>NOK</v>
      </c>
      <c r="G66" s="140"/>
    </row>
    <row r="67" spans="2:7" ht="45">
      <c r="B67" s="110">
        <v>2</v>
      </c>
      <c r="C67" s="116" t="str">
        <f>'2. Critères de risques'!B49</f>
        <v>2B8</v>
      </c>
      <c r="D67" s="112" t="str">
        <f>'2. Critères de risques'!C49</f>
        <v>L’ACPR ou la BCE ont-elles accordé à l’établissement une dérogation quant au suivi de la liquidité (NSFR) au niveau individuel ? Article 8CRR</v>
      </c>
      <c r="E67" s="113">
        <f>IF(ISBLANK('2. Critères de risques'!E49),"",'2. Critères de risques'!E49)</f>
      </c>
      <c r="F67" s="122" t="str">
        <f>IF('1. Informations-assiettes'!$F$10="Non","OK",IF('2. Critères de risques'!$E49="","NOK","OK"))</f>
        <v>NOK</v>
      </c>
      <c r="G67" s="140"/>
    </row>
    <row r="68" spans="2:7" ht="31.5" customHeight="1">
      <c r="B68" s="110">
        <v>2</v>
      </c>
      <c r="C68" s="116" t="str">
        <f>'2. Critères de risques'!B50</f>
        <v>2B9</v>
      </c>
      <c r="D68" s="112" t="str">
        <f>'2. Critères de risques'!C50</f>
        <v>Niveau de déclaration de l’indicateur de risque NSFR</v>
      </c>
      <c r="E68" s="113">
        <f>IF(ISBLANK('2. Critères de risques'!E50),"",'2. Critères de risques'!E50)</f>
      </c>
      <c r="F68" s="122" t="str">
        <f>IF('1. Informations-assiettes'!$F$10="Non","OK",IF('2. Critères de risques'!$E50="","NOK","OK"))</f>
        <v>NOK</v>
      </c>
      <c r="G68" s="68"/>
    </row>
    <row r="69" spans="2:7" ht="30">
      <c r="B69" s="110">
        <v>2</v>
      </c>
      <c r="C69" s="116" t="str">
        <f>'2. Critères de risques'!B51</f>
        <v>2B10</v>
      </c>
      <c r="D69" s="112" t="str">
        <f>'2. Critères de risques'!C51</f>
        <v>Nom de l’établissement consolidant (uniquement en cas de dérogation)</v>
      </c>
      <c r="E69" s="113">
        <f>IF(ISBLANK('2. Critères de risques'!E51),"",'2. Critères de risques'!E51)</f>
      </c>
      <c r="F69" s="122" t="str">
        <f>IF('1. Informations-assiettes'!$F$10="Non","OK",IF(AND('2. Critères de risques'!$E$49="Oui",'2. Critères de risques'!$E51=""),"NOK","OK"))</f>
        <v>OK</v>
      </c>
      <c r="G69" s="68"/>
    </row>
    <row r="70" spans="2:10" ht="30">
      <c r="B70" s="110">
        <v>2</v>
      </c>
      <c r="C70" s="116" t="str">
        <f>'2. Critères de risques'!B52</f>
        <v>2B11</v>
      </c>
      <c r="D70" s="112" t="str">
        <f>'2. Critères de risques'!C52</f>
        <v>Code d'identification bancaire (CIB) de l’établissement consolidant (uniquement en cas de dérogation)</v>
      </c>
      <c r="E70" s="113">
        <f>IF(ISBLANK('2. Critères de risques'!E52),"",'2. Critères de risques'!E52)</f>
      </c>
      <c r="F70" s="122" t="str">
        <f>IF('1. Informations-assiettes'!$F$10="Non","OK",IF(AND('2. Critères de risques'!$E$49="Oui",'2. Critères de risques'!$E52=""),"NOK","OK"))</f>
        <v>OK</v>
      </c>
      <c r="G70" s="68"/>
      <c r="H70" s="76"/>
      <c r="I70" s="76"/>
      <c r="J70"/>
    </row>
    <row r="71" spans="2:10" ht="30" customHeight="1">
      <c r="B71" s="110">
        <v>2</v>
      </c>
      <c r="C71" s="116" t="str">
        <f>'2. Critères de risques'!B53</f>
        <v>2B12</v>
      </c>
      <c r="D71" s="112" t="str">
        <f>'2. Critères de risques'!C53</f>
        <v>Numérateur au niveau de déclaration sélectionné ci-dessus </v>
      </c>
      <c r="E71" s="113">
        <f>IF(ISBLANK('2. Critères de risques'!E53),"",'2. Critères de risques'!E53)</f>
      </c>
      <c r="F71" s="122" t="str">
        <f>IF('1. Informations-assiettes'!$F$10="Non","OK",IF('2. Critères de risques'!$E53="","NOK","OK"))</f>
        <v>NOK</v>
      </c>
      <c r="G71" s="68"/>
      <c r="H71" s="76"/>
      <c r="I71" s="76"/>
      <c r="J71"/>
    </row>
    <row r="72" spans="2:10" ht="30" customHeight="1">
      <c r="B72" s="110">
        <v>2</v>
      </c>
      <c r="C72" s="116" t="str">
        <f>'2. Critères de risques'!B54</f>
        <v>2B13</v>
      </c>
      <c r="D72" s="112" t="str">
        <f>'2. Critères de risques'!C54</f>
        <v>Dénominateur  au niveau de déclaration sélectionné ci-dessus </v>
      </c>
      <c r="E72" s="113">
        <f>IF(ISBLANK('2. Critères de risques'!E54),"",'2. Critères de risques'!E54)</f>
      </c>
      <c r="F72" s="122" t="str">
        <f>IF('1. Informations-assiettes'!$F$10="Non","OK",IF('2. Critères de risques'!$E54="","NOK","OK"))</f>
        <v>NOK</v>
      </c>
      <c r="G72" s="68"/>
      <c r="H72" s="76"/>
      <c r="I72" s="76"/>
      <c r="J72"/>
    </row>
    <row r="73" spans="2:7" ht="30" customHeight="1">
      <c r="B73" s="110">
        <v>2</v>
      </c>
      <c r="C73" s="116" t="str">
        <f>'2. Critères de risques'!B63</f>
        <v>2C1</v>
      </c>
      <c r="D73" s="112" t="str">
        <f>'2. Critères de risques'!C63</f>
        <v>Créances douteuses</v>
      </c>
      <c r="E73" s="113">
        <f>IF(ISBLANK('2. Critères de risques'!E63),"",'2. Critères de risques'!E63)</f>
      </c>
      <c r="F73" s="122" t="str">
        <f>IF('1. Informations-assiettes'!$F$10="Non","OK",IF('2. Critères de risques'!$E63="","NOK","OK"))</f>
        <v>NOK</v>
      </c>
      <c r="G73" s="68"/>
    </row>
    <row r="74" spans="2:7" ht="30" customHeight="1">
      <c r="B74" s="110">
        <v>2</v>
      </c>
      <c r="C74" s="116" t="str">
        <f>'2. Critères de risques'!B64</f>
        <v>2C2</v>
      </c>
      <c r="D74" s="112" t="str">
        <f>'2. Critères de risques'!C64</f>
        <v>Montant brut total des prêts accordés par l'établissement</v>
      </c>
      <c r="E74" s="113">
        <f>IF(ISBLANK('2. Critères de risques'!E64),"",'2. Critères de risques'!E64)</f>
      </c>
      <c r="F74" s="122" t="str">
        <f>IF('1. Informations-assiettes'!$F$10="Non","OK",IF('2. Critères de risques'!$E64="","NOK","OK"))</f>
        <v>NOK</v>
      </c>
      <c r="G74" s="140"/>
    </row>
    <row r="75" spans="2:7" ht="45">
      <c r="B75" s="110">
        <v>2</v>
      </c>
      <c r="C75" s="116" t="str">
        <f>'2. Critères de risques'!B73</f>
        <v>2D1</v>
      </c>
      <c r="D75" s="112" t="str">
        <f>'2. Critères de risques'!C73</f>
        <v>L’ACPR ou la BCE ont-elles à l’établissement une dérogation quant à l’application de l’indicateur de risque du ratio solvabilité au niveau individuel ? Article 7 CRR</v>
      </c>
      <c r="E75" s="113">
        <f>IF(ISBLANK('2. Critères de risques'!E73),"",'2. Critères de risques'!E73)</f>
      </c>
      <c r="F75" s="122" t="str">
        <f>IF('2. Critères de risques'!$E73="","NOK","OK")</f>
        <v>NOK</v>
      </c>
      <c r="G75" s="140"/>
    </row>
    <row r="76" spans="2:7" ht="52.5" customHeight="1">
      <c r="B76" s="110">
        <v>2</v>
      </c>
      <c r="C76" s="116" t="str">
        <f>'2. Critères de risques'!B74</f>
        <v>2D2</v>
      </c>
      <c r="D76" s="112" t="str">
        <f>'2. Critères de risques'!C74</f>
        <v>Niveau de déclaration de l’indicateur de risque du ratio des actifs pondérés en fonction des risques / Total des actif</v>
      </c>
      <c r="E76" s="113">
        <f>IF(ISBLANK('2. Critères de risques'!E74),"",'2. Critères de risques'!E74)</f>
      </c>
      <c r="F76" s="122" t="str">
        <f>IF('1. Informations-assiettes'!$F$10="Non","OK",IF('2. Critères de risques'!$E74="","NOK","OK"))</f>
        <v>NOK</v>
      </c>
      <c r="G76" s="68"/>
    </row>
    <row r="77" spans="2:7" ht="30">
      <c r="B77" s="110">
        <v>2</v>
      </c>
      <c r="C77" s="116" t="str">
        <f>'2. Critères de risques'!B75</f>
        <v>2D3</v>
      </c>
      <c r="D77" s="112" t="str">
        <f>'2. Critères de risques'!C75</f>
        <v>Nom de l’établissement consolidant (uniquement en cas de  dérogation)</v>
      </c>
      <c r="E77" s="113">
        <f>IF(ISBLANK('2. Critères de risques'!E75),"",'2. Critères de risques'!E75)</f>
      </c>
      <c r="F77" s="122" t="str">
        <f>IF('1. Informations-assiettes'!$F$10="Non","OK",IF(AND('2. Critères de risques'!$E$73="Oui",'2. Critères de risques'!$E75=""),"NOK","OK"))</f>
        <v>OK</v>
      </c>
      <c r="G77" s="68"/>
    </row>
    <row r="78" spans="2:7" ht="30">
      <c r="B78" s="110">
        <v>2</v>
      </c>
      <c r="C78" s="116" t="str">
        <f>'2. Critères de risques'!B76</f>
        <v>2D4</v>
      </c>
      <c r="D78" s="112" t="str">
        <f>'2. Critères de risques'!C76</f>
        <v>Code d'identification bancaire (CIB) de l’établissement consolidant (uniquement en cas de dérogation)</v>
      </c>
      <c r="E78" s="113">
        <f>IF(ISBLANK('2. Critères de risques'!E76),"",'2. Critères de risques'!E76)</f>
      </c>
      <c r="F78" s="122" t="str">
        <f>IF('1. Informations-assiettes'!$F$10="Non","OK",IF(AND('2. Critères de risques'!$E$73="Oui",'2. Critères de risques'!$E76=""),"NOK","OK"))</f>
        <v>OK</v>
      </c>
      <c r="G78" s="68"/>
    </row>
    <row r="79" spans="2:7" ht="30">
      <c r="B79" s="110">
        <v>2</v>
      </c>
      <c r="C79" s="116" t="str">
        <f>'2. Critères de risques'!B77</f>
        <v>2D5</v>
      </c>
      <c r="D79" s="112" t="str">
        <f>'2. Critères de risques'!C77</f>
        <v>Actifs pondérés en fonction des risques au niveau de déclaration sélectionné ci-dessus </v>
      </c>
      <c r="E79" s="113">
        <f>IF(ISBLANK('2. Critères de risques'!E77),"",'2. Critères de risques'!E77)</f>
      </c>
      <c r="F79" s="122" t="str">
        <f>IF('1. Informations-assiettes'!$F$10="Non","OK",IF('2. Critères de risques'!$E77="","NOK","OK"))</f>
        <v>NOK</v>
      </c>
      <c r="G79" s="68"/>
    </row>
    <row r="80" spans="2:7" ht="30" customHeight="1">
      <c r="B80" s="110">
        <v>2</v>
      </c>
      <c r="C80" s="116" t="str">
        <f>'2. Critères de risques'!B78</f>
        <v>2D6</v>
      </c>
      <c r="D80" s="112" t="str">
        <f>'2. Critères de risques'!C78</f>
        <v>Total des actifs au niveau de déclaration sélectionné ci-dessus </v>
      </c>
      <c r="E80" s="113">
        <f>IF(ISBLANK('2. Critères de risques'!E78),"",'2. Critères de risques'!E78)</f>
      </c>
      <c r="F80" s="122" t="str">
        <f>IF('1. Informations-assiettes'!$F$10="Non","OK",IF('2. Critères de risques'!$E78="","NOK","OK"))</f>
        <v>NOK</v>
      </c>
      <c r="G80" s="68"/>
    </row>
    <row r="81" spans="2:7" ht="30" customHeight="1">
      <c r="B81" s="110">
        <v>2</v>
      </c>
      <c r="C81" s="116" t="str">
        <f>'2. Critères de risques'!B85</f>
        <v>2D8A</v>
      </c>
      <c r="D81" s="112" t="str">
        <f>'2. Critères de risques'!C85</f>
        <v>Revenu net de l'arrêté de référence</v>
      </c>
      <c r="E81" s="113">
        <f>IF(ISBLANK('2. Critères de risques'!E85),"",'2. Critères de risques'!E85)</f>
      </c>
      <c r="F81" s="122" t="str">
        <f>IF(AND('1. Informations-assiettes'!$F$10="Non",'1. Informations-assiettes'!$F$11="Non",'1. Informations-assiettes'!$F$14="Non"),"OK",IF('2. Critères de risques'!$E85="","NOK","OK"))</f>
        <v>NOK</v>
      </c>
      <c r="G81" s="68"/>
    </row>
    <row r="82" spans="2:7" ht="30" customHeight="1">
      <c r="B82" s="120">
        <v>2</v>
      </c>
      <c r="C82" s="116" t="str">
        <f>'2. Critères de risques'!B86</f>
        <v>2D8B</v>
      </c>
      <c r="D82" s="112" t="str">
        <f>'2. Critères de risques'!C86</f>
        <v>Revenu net de l'arrêté précédent</v>
      </c>
      <c r="E82" s="113">
        <f>IF(ISBLANK('2. Critères de risques'!E86),"",'2. Critères de risques'!E86)</f>
      </c>
      <c r="F82" s="122" t="str">
        <f>IF(AND('1. Informations-assiettes'!$F$10="Non",'1. Informations-assiettes'!$F$11="Non",'1. Informations-assiettes'!$F$14="Non"),"OK",IF('2. Critères de risques'!$E86="","NOK","OK"))</f>
        <v>NOK</v>
      </c>
      <c r="G82" s="68"/>
    </row>
    <row r="83" spans="2:10" s="151" customFormat="1" ht="30" customHeight="1">
      <c r="B83" s="110">
        <v>2</v>
      </c>
      <c r="C83" s="116" t="str">
        <f>'2. Critères de risques'!B87</f>
        <v>2D9A</v>
      </c>
      <c r="D83" s="112" t="str">
        <f>'2. Critères de risques'!C87</f>
        <v>Total des actifs de l'arrêté de référence</v>
      </c>
      <c r="E83" s="113">
        <f>IF(ISBLANK('2. Critères de risques'!E87),"",'2. Critères de risques'!E87)</f>
      </c>
      <c r="F83" s="122" t="str">
        <f>IF(AND('1. Informations-assiettes'!$F$10="Non",'1. Informations-assiettes'!$F$11="Non",'1. Informations-assiettes'!$F$14="Non"),"OK",IF('2. Critères de risques'!$E87="","NOK","OK"))</f>
        <v>NOK</v>
      </c>
      <c r="G83" s="68"/>
      <c r="H83" s="72"/>
      <c r="I83" s="72"/>
      <c r="J83" s="53"/>
    </row>
    <row r="84" spans="2:7" ht="30" customHeight="1">
      <c r="B84" s="110">
        <v>2</v>
      </c>
      <c r="C84" s="116" t="str">
        <f>'2. Critères de risques'!B88</f>
        <v>2D9B</v>
      </c>
      <c r="D84" s="112" t="str">
        <f>'2. Critères de risques'!C88</f>
        <v>Total des actifs de l'arrêté précédent</v>
      </c>
      <c r="E84" s="113">
        <f>IF(ISBLANK('2. Critères de risques'!E88),"",'2. Critères de risques'!E88)</f>
      </c>
      <c r="F84" s="122" t="str">
        <f>IF(AND('1. Informations-assiettes'!$F$10="Non",'1. Informations-assiettes'!$F$11="Non",'1. Informations-assiettes'!$F$14="Non"),"OK",IF('2. Critères de risques'!$E88="","NOK","OK"))</f>
        <v>NOK</v>
      </c>
      <c r="G84" s="68"/>
    </row>
    <row r="85" spans="2:10" ht="30" customHeight="1">
      <c r="B85" s="110">
        <v>2</v>
      </c>
      <c r="C85" s="116" t="str">
        <f>'2. Critères de risques'!B97</f>
        <v>2E1</v>
      </c>
      <c r="D85" s="112" t="str">
        <f>'2. Critères de risques'!C97</f>
        <v>Actifs non grevés</v>
      </c>
      <c r="E85" s="113">
        <f>IF(ISBLANK('2. Critères de risques'!E97),"",'2. Critères de risques'!E97)</f>
      </c>
      <c r="F85" s="122" t="str">
        <f>IF('1. Informations-assiettes'!$F$10="Non","OK",IF('2. Critères de risques'!$E97="","NOK","OK"))</f>
        <v>NOK</v>
      </c>
      <c r="G85" s="140"/>
      <c r="J85" s="151"/>
    </row>
    <row r="86" spans="2:7" ht="45">
      <c r="B86" s="110">
        <v>2</v>
      </c>
      <c r="C86" s="116" t="str">
        <f>'2. Critères de risques'!B105</f>
        <v>2E4</v>
      </c>
      <c r="D86" s="112" t="str">
        <f>'2. Critères de risques'!C105</f>
        <v>Niveau de déclaration le plus élevé au niveau France de l’indicateur de risque du ratio de Protection des déposants par rapport à l’ensemble des dettes « bailinables »</v>
      </c>
      <c r="E86" s="113">
        <f>IF(ISBLANK('2. Critères de risques'!E105),"",'2. Critères de risques'!E105)</f>
      </c>
      <c r="F86" s="122" t="str">
        <f>IF('1. Informations-assiettes'!$F$10="Non","OK",IF('2. Critères de risques'!$E105="","NOK","OK"))</f>
        <v>NOK</v>
      </c>
      <c r="G86" s="68"/>
    </row>
    <row r="87" spans="2:7" ht="30" customHeight="1">
      <c r="B87" s="110">
        <v>2</v>
      </c>
      <c r="C87" s="116" t="str">
        <f>'2. Critères de risques'!B106</f>
        <v>2E5</v>
      </c>
      <c r="D87" s="112" t="str">
        <f>'2. Critères de risques'!C106</f>
        <v>Nom de l’établissement-mère </v>
      </c>
      <c r="E87" s="113">
        <f>IF(ISBLANK('2. Critères de risques'!E106),"",'2. Critères de risques'!E106)</f>
      </c>
      <c r="F87" s="122" t="str">
        <f>IF('1. Informations-assiettes'!$F$10="Non","OK",IF(AND('2. Critères de risques'!$E$105="Consolidé",'2. Critères de risques'!$E106=""),"NOK","OK"))</f>
        <v>OK</v>
      </c>
      <c r="G87" s="68"/>
    </row>
    <row r="88" spans="2:6" ht="30" customHeight="1">
      <c r="B88" s="110">
        <v>2</v>
      </c>
      <c r="C88" s="116" t="str">
        <f>'2. Critères de risques'!B107</f>
        <v>2E6</v>
      </c>
      <c r="D88" s="112" t="str">
        <f>'2. Critères de risques'!C107</f>
        <v>Code d'identification bancaire (CIB) de l’établissement-mère </v>
      </c>
      <c r="E88" s="113">
        <f>IF(ISBLANK('2. Critères de risques'!E107),"",'2. Critères de risques'!E107)</f>
      </c>
      <c r="F88" s="122" t="str">
        <f>IF('1. Informations-assiettes'!$F$10="Non","OK",IF(AND('2. Critères de risques'!$E$105="Consolidé",'2. Critères de risques'!$E107=""),"NOK","OK"))</f>
        <v>OK</v>
      </c>
    </row>
    <row r="89" spans="2:6" ht="30" customHeight="1">
      <c r="B89" s="110">
        <v>2</v>
      </c>
      <c r="C89" s="116" t="str">
        <f>'2. Critères de risques'!B108</f>
        <v>2E7</v>
      </c>
      <c r="D89" s="112" t="str">
        <f>'2. Critères de risques'!C108</f>
        <v>Total des passifs (hors actifs nets)</v>
      </c>
      <c r="E89" s="113">
        <f>IF(ISBLANK('2. Critères de risques'!E108),"",'2. Critères de risques'!E108)</f>
      </c>
      <c r="F89" s="122" t="str">
        <f>IF('1. Informations-assiettes'!$F$10="Non","OK",IF('2. Critères de risques'!$E108="","NOK","OK"))</f>
        <v>NOK</v>
      </c>
    </row>
    <row r="90" spans="2:6" ht="30" customHeight="1">
      <c r="B90" s="110">
        <v>2</v>
      </c>
      <c r="C90" s="116" t="str">
        <f>'2. Critères de risques'!B109</f>
        <v>2E8</v>
      </c>
      <c r="D90" s="112" t="str">
        <f>'2. Critères de risques'!C109</f>
        <v>Passifs associés aux actifs encombrés</v>
      </c>
      <c r="E90" s="113">
        <f>IF(ISBLANK('2. Critères de risques'!E109),"",'2. Critères de risques'!E109)</f>
      </c>
      <c r="F90" s="122" t="str">
        <f>IF('1. Informations-assiettes'!$F$10="Non","OK",IF('2. Critères de risques'!$E109="","NOK","OK"))</f>
        <v>NOK</v>
      </c>
    </row>
    <row r="91" spans="2:6" ht="30" customHeight="1">
      <c r="B91" s="110">
        <v>2</v>
      </c>
      <c r="C91" s="116" t="str">
        <f>'2. Critères de risques'!B110</f>
        <v>2E9</v>
      </c>
      <c r="D91" s="112" t="str">
        <f>'2. Critères de risques'!C110</f>
        <v>Dépôts couverts </v>
      </c>
      <c r="E91" s="113">
        <f>IF(ISBLANK('2. Critères de risques'!E110),"",'2. Critères de risques'!E110)</f>
      </c>
      <c r="F91" s="122" t="str">
        <f>IF('1. Informations-assiettes'!$F$10="Non","OK",IF('2. Critères de risques'!$E110="","NOK","OK"))</f>
        <v>NOK</v>
      </c>
    </row>
    <row r="92" spans="2:6" ht="15">
      <c r="B92" s="151"/>
      <c r="C92" s="114"/>
      <c r="D92" s="114"/>
      <c r="E92" s="115"/>
      <c r="F92" s="114"/>
    </row>
  </sheetData>
  <sheetProtection selectLockedCells="1" autoFilter="0"/>
  <mergeCells count="37">
    <mergeCell ref="K35:L35"/>
    <mergeCell ref="K36:L36"/>
    <mergeCell ref="K37:L37"/>
    <mergeCell ref="B48:F48"/>
    <mergeCell ref="K34:L34"/>
    <mergeCell ref="A8:J8"/>
    <mergeCell ref="H13:J13"/>
    <mergeCell ref="K38:L38"/>
    <mergeCell ref="K39:L39"/>
    <mergeCell ref="K40:L40"/>
    <mergeCell ref="K41:L41"/>
    <mergeCell ref="K42:L42"/>
    <mergeCell ref="A6:J6"/>
    <mergeCell ref="B2:J2"/>
    <mergeCell ref="B13:F13"/>
    <mergeCell ref="K21:L21"/>
    <mergeCell ref="K14:L14"/>
    <mergeCell ref="K15:L15"/>
    <mergeCell ref="K31:L31"/>
    <mergeCell ref="K32:L32"/>
    <mergeCell ref="K24:L24"/>
    <mergeCell ref="K30:L30"/>
    <mergeCell ref="K25:L25"/>
    <mergeCell ref="K26:L26"/>
    <mergeCell ref="K27:L27"/>
    <mergeCell ref="K28:L28"/>
    <mergeCell ref="K29:L29"/>
    <mergeCell ref="K33:L33"/>
    <mergeCell ref="B4:J4"/>
    <mergeCell ref="B10:F10"/>
    <mergeCell ref="H10:J10"/>
    <mergeCell ref="K22:L22"/>
    <mergeCell ref="K23:L23"/>
    <mergeCell ref="K16:L16"/>
    <mergeCell ref="K18:L18"/>
    <mergeCell ref="K19:L19"/>
    <mergeCell ref="K20:L20"/>
  </mergeCells>
  <printOptions/>
  <pageMargins left="0.7086614173228347" right="0.7086614173228347" top="0.7480314960629921" bottom="0.7480314960629921" header="0.31496062992125984" footer="0.31496062992125984"/>
  <pageSetup fitToHeight="0" fitToWidth="1" horizontalDpi="1200" verticalDpi="1200" orientation="portrait" paperSize="8" scale="52" r:id="rId1"/>
  <headerFooter scaleWithDoc="0">
    <oddFooter>&amp;LEx-ante contributions to the Single Resolution Fund - reporting form for the 2016 contribution period&amp;R6. Validation rules -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FUSTEC</dc:creator>
  <cp:keywords/>
  <dc:description/>
  <cp:lastModifiedBy>Mariam LEITE</cp:lastModifiedBy>
  <cp:lastPrinted>2016-12-19T16:31:01Z</cp:lastPrinted>
  <dcterms:created xsi:type="dcterms:W3CDTF">2016-01-15T16:23:07Z</dcterms:created>
  <dcterms:modified xsi:type="dcterms:W3CDTF">2018-11-29T15:20:02Z</dcterms:modified>
  <cp:category/>
  <cp:version/>
  <cp:contentType/>
  <cp:contentStatus/>
</cp:coreProperties>
</file>