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2015" activeTab="0"/>
  </bookViews>
  <sheets>
    <sheet name="Page_6_et7" sheetId="1" r:id="rId1"/>
    <sheet name="Page_7" sheetId="2" r:id="rId2"/>
    <sheet name="Page_8" sheetId="3" r:id="rId3"/>
    <sheet name="Page_9" sheetId="4" r:id="rId4"/>
    <sheet name="Page_10" sheetId="5" r:id="rId5"/>
    <sheet name="Page_11" sheetId="6" r:id="rId6"/>
    <sheet name="Page_12" sheetId="7" r:id="rId7"/>
    <sheet name="Page_13" sheetId="8" r:id="rId8"/>
  </sheets>
  <definedNames/>
  <calcPr fullCalcOnLoad="1"/>
</workbook>
</file>

<file path=xl/sharedStrings.xml><?xml version="1.0" encoding="utf-8"?>
<sst xmlns="http://schemas.openxmlformats.org/spreadsheetml/2006/main" count="252" uniqueCount="150">
  <si>
    <t>Évolution du nombre des établissements de crédit, des entreprises d'investissement et des établissements de paiement en France et des établissements de crédit à Monaco</t>
  </si>
  <si>
    <t xml:space="preserve">A - ÉTABLISSEMENTS DE CRÉDIT AGRÉÉS EN FRANCE </t>
  </si>
  <si>
    <r>
      <t xml:space="preserve">Variation </t>
    </r>
    <r>
      <rPr>
        <sz val="8"/>
        <rFont val="Arial"/>
        <family val="2"/>
      </rPr>
      <t>(nombre)</t>
    </r>
  </si>
  <si>
    <t>1.1 Banques</t>
  </si>
  <si>
    <t>1.2. Banques mutualistes ou coopératives</t>
  </si>
  <si>
    <t>-</t>
  </si>
  <si>
    <t xml:space="preserve">1.3. Caisses de crédit municipal </t>
  </si>
  <si>
    <t>SOUS-TOTAL</t>
  </si>
  <si>
    <t>B - SUCCURSALES ÉTABLISSEMENTS DE CRÉDIT DE L'ESPACE ÉCONOMIQUE EUROPÉEN RELEVANT DU LIBRE ÉTABLISSEMENT</t>
  </si>
  <si>
    <t xml:space="preserve">C - ÉTABLISSEMENTS DE CRÉDIT AGRÉÉS A MONACO </t>
  </si>
  <si>
    <t>2.1. Sociétés financières exerçant divers types d'activité adhérant à l'ASF</t>
  </si>
  <si>
    <t>TOTAL  Monaco</t>
  </si>
  <si>
    <t>TOTAL  France et Monaco</t>
  </si>
  <si>
    <t>ENTREPRISES D’INVESTISSEMENT</t>
  </si>
  <si>
    <t xml:space="preserve"> Succursales d'entreprises d'investissement relevant du libre établissement</t>
  </si>
  <si>
    <t>TOTAL</t>
  </si>
  <si>
    <t>ÉTABLISSEMENTS DE PAIEMENT</t>
  </si>
  <si>
    <t xml:space="preserve"> Succursales d'établissements de paiement relevant du libre établissement</t>
  </si>
  <si>
    <t>1. ÉTABLISSEMENTS HABILITÉS À TRAITER TOUTES LES OPÉRATIONS DE BANQUE</t>
  </si>
  <si>
    <t>2. SOCIÉTÉS FINANCIÈRES</t>
  </si>
  <si>
    <t xml:space="preserve">3. INSTITUTIONS FINANCIÈRES SPÉCIALISÉES  </t>
  </si>
  <si>
    <t>1. Entreprises d'investissement agréées par l'ACP</t>
  </si>
  <si>
    <t>1. Établissements de paiement agrées par l'ACP</t>
  </si>
  <si>
    <t>Appartenance</t>
  </si>
  <si>
    <t>Nombre d'établissements de crédit en 2011</t>
  </si>
  <si>
    <t>Nombre de groupes actionnaires en 2011</t>
  </si>
  <si>
    <t xml:space="preserve">Banques </t>
  </si>
  <si>
    <t xml:space="preserve">Banques mutualistes </t>
  </si>
  <si>
    <t xml:space="preserve">Sociétés financières </t>
  </si>
  <si>
    <r>
      <t xml:space="preserve">Autres </t>
    </r>
    <r>
      <rPr>
        <sz val="8"/>
        <rFont val="Arial"/>
        <family val="2"/>
      </rPr>
      <t xml:space="preserve">(*) </t>
    </r>
    <r>
      <rPr>
        <b/>
        <sz val="8"/>
        <rFont val="Arial"/>
        <family val="2"/>
      </rPr>
      <t xml:space="preserve"> </t>
    </r>
  </si>
  <si>
    <t>Total</t>
  </si>
  <si>
    <t>Grands groupes bancaires privés</t>
  </si>
  <si>
    <t>Établissements  bancaires publics</t>
  </si>
  <si>
    <t>Groupes mutualistes</t>
  </si>
  <si>
    <t>Assurances</t>
  </si>
  <si>
    <t>Industrie, commerce, services, BTP, groupes professionnels</t>
  </si>
  <si>
    <t>(dont secteur public)</t>
  </si>
  <si>
    <t xml:space="preserve">(1) </t>
  </si>
  <si>
    <t xml:space="preserve"> </t>
  </si>
  <si>
    <t xml:space="preserve">(2) </t>
  </si>
  <si>
    <t>Actionnariat personnes physiques</t>
  </si>
  <si>
    <t>(*) caisses de crédit municipal et IFS.</t>
  </si>
  <si>
    <t>Répartition des établissements de crédit sous contrôle étranger par nature d’actionnariat et par origine géographique à fin 2011</t>
  </si>
  <si>
    <t>Secteur d'appartenance</t>
  </si>
  <si>
    <t>Nombre d'établissements de crédit à fin 2011</t>
  </si>
  <si>
    <t>Total nombre de groupes</t>
  </si>
  <si>
    <t>Banques</t>
  </si>
  <si>
    <t xml:space="preserve">Sociétés financières et IFS </t>
  </si>
  <si>
    <t>OCDE</t>
  </si>
  <si>
    <t>Pays tiers</t>
  </si>
  <si>
    <t>EEE</t>
  </si>
  <si>
    <t xml:space="preserve">Autres pays </t>
  </si>
  <si>
    <t>Succursales de groupes bancaires</t>
  </si>
  <si>
    <t>Filiales de groupes bancaires</t>
  </si>
  <si>
    <t>Groupes financiers</t>
  </si>
  <si>
    <t>Industrie, commerce, services</t>
  </si>
  <si>
    <t>Actionnariat bancaire ou financier partagé</t>
  </si>
  <si>
    <t>La présence étrangère en France : évolution des différentes formes d’implantations</t>
  </si>
  <si>
    <t>BANQUES</t>
  </si>
  <si>
    <t>Succursales</t>
  </si>
  <si>
    <t>Espace économique européen</t>
  </si>
  <si>
    <t>Sociétés de droit français</t>
  </si>
  <si>
    <t>Filiales de banques étrangères</t>
  </si>
  <si>
    <t>Sociétés contrôlées par des investisseurs non bancaires</t>
  </si>
  <si>
    <t>SOCIÉTÉS FINANCIÈRES (sociétés de droit français)</t>
  </si>
  <si>
    <t>Sociétés financières à vocation diverse</t>
  </si>
  <si>
    <t>INSTITUTIONS FINANCIÈRES SPÉCIALISÉES</t>
  </si>
  <si>
    <t>TOTAL ÉTABLISSEMENTS DE CRÉDIT</t>
  </si>
  <si>
    <t>(23)</t>
  </si>
  <si>
    <t>(24)</t>
  </si>
  <si>
    <t>(28)</t>
  </si>
  <si>
    <t>(41)</t>
  </si>
  <si>
    <t>(52)</t>
  </si>
  <si>
    <t>(53)</t>
  </si>
  <si>
    <t>(59)</t>
  </si>
  <si>
    <t>Succursale non passeportable</t>
  </si>
  <si>
    <t>(1)</t>
  </si>
  <si>
    <t>(25)</t>
  </si>
  <si>
    <t>(21)</t>
  </si>
  <si>
    <t>(18)</t>
  </si>
  <si>
    <t>(17)</t>
  </si>
  <si>
    <t>(14)</t>
  </si>
  <si>
    <t>(12)</t>
  </si>
  <si>
    <t>(11)</t>
  </si>
  <si>
    <t>(8)</t>
  </si>
  <si>
    <t>(7)</t>
  </si>
  <si>
    <t>(3)</t>
  </si>
  <si>
    <t>BUREAUX DE REPRÉSENTATION</t>
  </si>
  <si>
    <t>Nombre de déclarations de LPS en vigueur au 31 décembre 2011</t>
  </si>
  <si>
    <t>Pays</t>
  </si>
  <si>
    <t>Libre prestation de services en France</t>
  </si>
  <si>
    <r>
      <t xml:space="preserve">Déclarations émanant de  </t>
    </r>
    <r>
      <rPr>
        <b/>
        <sz val="8"/>
        <color indexed="10"/>
        <rFont val="Arial"/>
        <family val="2"/>
      </rPr>
      <t>527</t>
    </r>
    <r>
      <rPr>
        <b/>
        <sz val="8"/>
        <rFont val="Arial"/>
        <family val="2"/>
      </rPr>
      <t xml:space="preserve"> établissements de crédit agréés dans un autre État membre de l’EEE</t>
    </r>
  </si>
  <si>
    <r>
      <t xml:space="preserve">Déclarations émanant de </t>
    </r>
    <r>
      <rPr>
        <b/>
        <sz val="8"/>
        <color indexed="10"/>
        <rFont val="Arial"/>
        <family val="2"/>
      </rPr>
      <t>118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établissements de paiement agréés dans un autre État membre de l’EEE</t>
    </r>
  </si>
  <si>
    <t>Allemagne</t>
  </si>
  <si>
    <t>Autriche</t>
  </si>
  <si>
    <t>Belgique</t>
  </si>
  <si>
    <t>Bulgarie</t>
  </si>
  <si>
    <t>Chypre</t>
  </si>
  <si>
    <t>Danemark</t>
  </si>
  <si>
    <t>Espagne</t>
  </si>
  <si>
    <t>Estonie</t>
  </si>
  <si>
    <t>Finlande</t>
  </si>
  <si>
    <t>Grèce</t>
  </si>
  <si>
    <t>Hongrie</t>
  </si>
  <si>
    <t>Irlande</t>
  </si>
  <si>
    <t>Islande</t>
  </si>
  <si>
    <t>Italie</t>
  </si>
  <si>
    <t>Lettonie</t>
  </si>
  <si>
    <t>Liechtenstein</t>
  </si>
  <si>
    <t>Lituanie</t>
  </si>
  <si>
    <t>Luxembourg</t>
  </si>
  <si>
    <t>Malte</t>
  </si>
  <si>
    <t>Norvège</t>
  </si>
  <si>
    <t>Pays-Bas</t>
  </si>
  <si>
    <t>Pologne</t>
  </si>
  <si>
    <t>Portugal</t>
  </si>
  <si>
    <t>Roumanie</t>
  </si>
  <si>
    <t>Royaume-Uni</t>
  </si>
  <si>
    <t>Slovaquie</t>
  </si>
  <si>
    <t>Slovénie</t>
  </si>
  <si>
    <t>Suède</t>
  </si>
  <si>
    <t>Principaux pays de notification</t>
  </si>
  <si>
    <t>Autres pays</t>
  </si>
  <si>
    <t>Succursales communautaires dont l'actionnariat ultime est tiers à l'EEE</t>
  </si>
  <si>
    <t>Japon</t>
  </si>
  <si>
    <t>Suisse</t>
  </si>
  <si>
    <t>Liban</t>
  </si>
  <si>
    <t xml:space="preserve">Nombre des succursales d'établissements de crédit ou d'entreprises d'investissement français </t>
  </si>
  <si>
    <t xml:space="preserve">Libre prestation de services dans les autres États membres de l'Espace économique européen  </t>
  </si>
  <si>
    <r>
      <t xml:space="preserve">Déclarations émanant de </t>
    </r>
    <r>
      <rPr>
        <b/>
        <sz val="8"/>
        <color indexed="10"/>
        <rFont val="Arial"/>
        <family val="2"/>
      </rPr>
      <t xml:space="preserve">161 </t>
    </r>
    <r>
      <rPr>
        <b/>
        <sz val="8"/>
        <rFont val="Arial"/>
        <family val="2"/>
      </rPr>
      <t>établissements de crédit agréés en France</t>
    </r>
  </si>
  <si>
    <r>
      <t xml:space="preserve">Déclarations émanant de </t>
    </r>
    <r>
      <rPr>
        <b/>
        <sz val="8"/>
        <color indexed="10"/>
        <rFont val="Arial"/>
        <family val="2"/>
      </rPr>
      <t xml:space="preserve">48 </t>
    </r>
    <r>
      <rPr>
        <b/>
        <sz val="8"/>
        <rFont val="Arial"/>
        <family val="2"/>
      </rPr>
      <t>entreprises d’investissement agréées en France</t>
    </r>
  </si>
  <si>
    <r>
      <t>Déclarations émanant de</t>
    </r>
    <r>
      <rPr>
        <b/>
        <sz val="8"/>
        <color indexed="10"/>
        <rFont val="Arial"/>
        <family val="2"/>
      </rPr>
      <t xml:space="preserve">       3 </t>
    </r>
    <r>
      <rPr>
        <b/>
        <sz val="8"/>
        <rFont val="Arial"/>
        <family val="2"/>
      </rPr>
      <t>établissements de paiement agréés en France</t>
    </r>
  </si>
  <si>
    <r>
      <t xml:space="preserve">Déclarations émanant de </t>
    </r>
    <r>
      <rPr>
        <b/>
        <sz val="8"/>
        <color indexed="10"/>
        <rFont val="Arial"/>
        <family val="2"/>
      </rPr>
      <t>2 320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entreprises d’investissement agréées dans un autre État membre de l’EEE</t>
    </r>
  </si>
  <si>
    <t>Nombres de succursales d'établissements de crédit, d'entreprises d'investissement et d'établissements de paiement ouvertes en France</t>
  </si>
  <si>
    <t>Succursales de l'Espace économique européen</t>
  </si>
  <si>
    <t>Rép. tchèque</t>
  </si>
  <si>
    <t>Dont Succursales d'établissements ayant leur siège dans les pays tiers</t>
  </si>
  <si>
    <t>(22)</t>
  </si>
  <si>
    <t>(- 1)</t>
  </si>
  <si>
    <t xml:space="preserve">TOTAL France </t>
  </si>
  <si>
    <t>ENTREPRISES D’INVESTISSEMENT (a)</t>
  </si>
  <si>
    <t>ETABLISSEMENTS DE PAIEMENT</t>
  </si>
  <si>
    <t>2. Sociétés de gestion de portefeuille agréées par l'Autorité des marchés financiers (a)</t>
  </si>
  <si>
    <t>(a) Hors sociétés de gestion de portefeuille.</t>
  </si>
  <si>
    <t>(a) Données extraites de la Base GECO disponible sur le site de L'Autorité des Marchés Financiers.</t>
  </si>
  <si>
    <t>1.2. Établissement assimilable à une caisse de crédit municipal adhérant à la FBF</t>
  </si>
  <si>
    <t>Répartition des Établissements de crédit à capitaux français par nature d’actionnariat à fin 2011</t>
  </si>
  <si>
    <t>Établissements à actionnariat partagé (établissements de crédit, investisseurs. Institutionnels)</t>
  </si>
  <si>
    <t>États-Unis</t>
  </si>
  <si>
    <t>ouvertes dans d'autres pays de l'Espace Économique Européen</t>
  </si>
</sst>
</file>

<file path=xl/styles.xml><?xml version="1.0" encoding="utf-8"?>
<styleSheet xmlns="http://schemas.openxmlformats.org/spreadsheetml/2006/main">
  <numFmts count="1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d\-mmm\-yy"/>
    <numFmt numFmtId="165" formatCode="\ 0"/>
    <numFmt numFmtId="166" formatCode="\+\ 0"/>
    <numFmt numFmtId="167" formatCode="\ 0\ \ "/>
    <numFmt numFmtId="168" formatCode="0\ 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7"/>
      <color indexed="48"/>
      <name val="Bookman Old Style"/>
      <family val="1"/>
    </font>
    <font>
      <sz val="11"/>
      <name val="Bookman Old Style"/>
      <family val="1"/>
    </font>
    <font>
      <b/>
      <sz val="10"/>
      <color indexed="5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7"/>
      <color indexed="48"/>
      <name val="Bookman Old Style"/>
      <family val="1"/>
    </font>
    <font>
      <b/>
      <sz val="7.5"/>
      <name val="Arial"/>
      <family val="2"/>
    </font>
    <font>
      <b/>
      <sz val="7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b/>
      <sz val="10"/>
      <color indexed="15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name val="Courier New"/>
      <family val="3"/>
    </font>
    <font>
      <sz val="10"/>
      <color indexed="53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7"/>
      <color rgb="FF3366FF"/>
      <name val="Bookman Old Style"/>
      <family val="1"/>
    </font>
    <font>
      <b/>
      <sz val="7"/>
      <color rgb="FF3366FF"/>
      <name val="Bookman Old Style"/>
      <family val="1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60029125213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3"/>
      </top>
      <bottom/>
    </border>
    <border>
      <left style="thin">
        <color indexed="53"/>
      </left>
      <right style="thin">
        <color indexed="53"/>
      </right>
      <top style="thin">
        <color indexed="53"/>
      </top>
      <bottom/>
    </border>
    <border>
      <left style="thin">
        <color indexed="53"/>
      </left>
      <right style="thin">
        <color indexed="53"/>
      </right>
      <top style="thin">
        <color indexed="52"/>
      </top>
      <bottom style="thin">
        <color indexed="53"/>
      </bottom>
    </border>
    <border>
      <left style="thin">
        <color indexed="53"/>
      </left>
      <right style="thin">
        <color indexed="53"/>
      </right>
      <top/>
      <bottom/>
    </border>
    <border>
      <left style="thin">
        <color indexed="53"/>
      </left>
      <right/>
      <top/>
      <bottom/>
    </border>
    <border>
      <left style="thin">
        <color indexed="53"/>
      </left>
      <right style="thin">
        <color indexed="53"/>
      </right>
      <top style="thin">
        <color indexed="52"/>
      </top>
      <bottom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/>
      <bottom style="thin">
        <color indexed="52"/>
      </bottom>
    </border>
    <border>
      <left style="thin">
        <color indexed="53"/>
      </left>
      <right/>
      <top style="thin">
        <color indexed="53"/>
      </top>
      <bottom style="thin">
        <color indexed="53"/>
      </bottom>
    </border>
    <border>
      <left/>
      <right/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/>
      <bottom style="thin">
        <color indexed="53"/>
      </bottom>
    </border>
    <border>
      <left style="thin">
        <color indexed="52"/>
      </left>
      <right/>
      <top/>
      <bottom style="thin">
        <color indexed="52"/>
      </bottom>
    </border>
    <border>
      <left/>
      <right/>
      <top/>
      <bottom style="thin">
        <color indexed="52"/>
      </bottom>
    </border>
    <border>
      <left/>
      <right style="thin">
        <color indexed="52"/>
      </right>
      <top/>
      <bottom style="thin">
        <color indexed="52"/>
      </bottom>
    </border>
    <border>
      <left style="thin">
        <color indexed="52"/>
      </left>
      <right style="thin">
        <color indexed="52"/>
      </right>
      <top style="thin">
        <color indexed="52"/>
      </top>
      <bottom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3"/>
      </bottom>
    </border>
    <border>
      <left style="thin">
        <color indexed="52"/>
      </left>
      <right style="thin">
        <color indexed="52"/>
      </right>
      <top/>
      <bottom style="thin">
        <color indexed="52"/>
      </bottom>
    </border>
    <border>
      <left style="thin">
        <color indexed="53"/>
      </left>
      <right/>
      <top style="thin">
        <color indexed="53"/>
      </top>
      <bottom/>
    </border>
    <border>
      <left style="thin">
        <color indexed="52"/>
      </left>
      <right style="thin">
        <color indexed="52"/>
      </right>
      <top style="thin">
        <color indexed="53"/>
      </top>
      <bottom/>
    </border>
    <border>
      <left style="thin">
        <color indexed="52"/>
      </left>
      <right style="thin">
        <color indexed="52"/>
      </right>
      <top/>
      <bottom/>
    </border>
    <border>
      <left style="thin">
        <color indexed="53"/>
      </left>
      <right/>
      <top/>
      <bottom style="thin">
        <color indexed="53"/>
      </bottom>
    </border>
    <border>
      <left style="thin">
        <color indexed="53"/>
      </left>
      <right style="thin">
        <color indexed="52"/>
      </right>
      <top style="thin">
        <color indexed="53"/>
      </top>
      <bottom style="thin">
        <color indexed="53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/>
      <right/>
      <top style="thin">
        <color indexed="52"/>
      </top>
      <bottom/>
    </border>
    <border>
      <left/>
      <right/>
      <top/>
      <bottom style="thin">
        <color indexed="53"/>
      </bottom>
    </border>
    <border>
      <left style="thin">
        <color indexed="52"/>
      </left>
      <right/>
      <top/>
      <bottom/>
    </border>
    <border>
      <left style="thin">
        <color indexed="53"/>
      </left>
      <right/>
      <top style="thin">
        <color indexed="52"/>
      </top>
      <bottom style="thin">
        <color indexed="52"/>
      </bottom>
    </border>
    <border>
      <left/>
      <right/>
      <top style="thin">
        <color indexed="52"/>
      </top>
      <bottom style="thin">
        <color indexed="52"/>
      </bottom>
    </border>
    <border>
      <left/>
      <right style="thin">
        <color indexed="53"/>
      </right>
      <top style="thin">
        <color indexed="52"/>
      </top>
      <bottom style="thin">
        <color indexed="52"/>
      </bottom>
    </border>
    <border>
      <left style="thin">
        <color indexed="53"/>
      </left>
      <right/>
      <top style="thin">
        <color indexed="52"/>
      </top>
      <bottom style="thin">
        <color indexed="53"/>
      </bottom>
    </border>
    <border>
      <left/>
      <right/>
      <top style="thin">
        <color indexed="52"/>
      </top>
      <bottom style="thin">
        <color indexed="53"/>
      </bottom>
    </border>
    <border>
      <left/>
      <right style="thin">
        <color indexed="53"/>
      </right>
      <top style="thin">
        <color indexed="53"/>
      </top>
      <bottom/>
    </border>
    <border>
      <left/>
      <right style="thin">
        <color indexed="53"/>
      </right>
      <top/>
      <bottom/>
    </border>
    <border>
      <left/>
      <right style="thin">
        <color indexed="53"/>
      </right>
      <top style="thin">
        <color indexed="53"/>
      </top>
      <bottom style="thin">
        <color indexed="5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234">
    <xf numFmtId="0" fontId="0" fillId="0" borderId="0" xfId="0" applyFont="1" applyAlignment="1">
      <alignment/>
    </xf>
    <xf numFmtId="0" fontId="55" fillId="0" borderId="0" xfId="50" applyFont="1">
      <alignment/>
      <protection/>
    </xf>
    <xf numFmtId="0" fontId="4" fillId="0" borderId="0" xfId="50" applyFont="1">
      <alignment/>
      <protection/>
    </xf>
    <xf numFmtId="0" fontId="0" fillId="0" borderId="0" xfId="0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right" vertical="center" indent="1"/>
    </xf>
    <xf numFmtId="165" fontId="6" fillId="0" borderId="13" xfId="0" applyNumberFormat="1" applyFont="1" applyFill="1" applyBorder="1" applyAlignment="1">
      <alignment horizontal="right" vertical="center" indent="1"/>
    </xf>
    <xf numFmtId="0" fontId="8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8" fillId="34" borderId="13" xfId="0" applyFont="1" applyFill="1" applyBorder="1" applyAlignment="1">
      <alignment horizontal="right" indent="1"/>
    </xf>
    <xf numFmtId="165" fontId="6" fillId="0" borderId="13" xfId="0" applyNumberFormat="1" applyFont="1" applyFill="1" applyBorder="1" applyAlignment="1">
      <alignment horizontal="right" indent="1"/>
    </xf>
    <xf numFmtId="0" fontId="6" fillId="34" borderId="13" xfId="0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/>
    </xf>
    <xf numFmtId="0" fontId="6" fillId="34" borderId="15" xfId="0" applyFont="1" applyFill="1" applyBorder="1" applyAlignment="1">
      <alignment horizontal="right" vertical="center" indent="1"/>
    </xf>
    <xf numFmtId="0" fontId="6" fillId="33" borderId="16" xfId="0" applyFont="1" applyFill="1" applyBorder="1" applyAlignment="1">
      <alignment horizontal="right" vertical="center" indent="1"/>
    </xf>
    <xf numFmtId="0" fontId="6" fillId="34" borderId="17" xfId="0" applyFont="1" applyFill="1" applyBorder="1" applyAlignment="1">
      <alignment horizontal="right" vertical="center" indent="1"/>
    </xf>
    <xf numFmtId="0" fontId="6" fillId="33" borderId="11" xfId="0" applyFont="1" applyFill="1" applyBorder="1" applyAlignment="1">
      <alignment horizontal="right" vertical="center" indent="1"/>
    </xf>
    <xf numFmtId="0" fontId="6" fillId="34" borderId="16" xfId="0" applyFont="1" applyFill="1" applyBorder="1" applyAlignment="1">
      <alignment horizontal="right" vertical="center" indent="1"/>
    </xf>
    <xf numFmtId="0" fontId="9" fillId="34" borderId="13" xfId="0" applyFont="1" applyFill="1" applyBorder="1" applyAlignment="1">
      <alignment horizontal="right" indent="1"/>
    </xf>
    <xf numFmtId="0" fontId="8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34" borderId="13" xfId="0" applyFont="1" applyFill="1" applyBorder="1" applyAlignment="1">
      <alignment horizontal="right" vertical="center" indent="1"/>
    </xf>
    <xf numFmtId="0" fontId="7" fillId="34" borderId="18" xfId="0" applyFont="1" applyFill="1" applyBorder="1" applyAlignment="1">
      <alignment vertical="center"/>
    </xf>
    <xf numFmtId="0" fontId="6" fillId="34" borderId="19" xfId="0" applyFont="1" applyFill="1" applyBorder="1" applyAlignment="1">
      <alignment vertical="center"/>
    </xf>
    <xf numFmtId="0" fontId="7" fillId="34" borderId="19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165" fontId="6" fillId="33" borderId="12" xfId="0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33" borderId="16" xfId="0" applyFont="1" applyFill="1" applyBorder="1" applyAlignment="1">
      <alignment horizontal="center" vertical="center"/>
    </xf>
    <xf numFmtId="0" fontId="7" fillId="0" borderId="14" xfId="0" applyFont="1" applyBorder="1" applyAlignment="1" quotePrefix="1">
      <alignment horizontal="left" vertical="center" indent="1"/>
    </xf>
    <xf numFmtId="166" fontId="6" fillId="0" borderId="13" xfId="0" applyNumberFormat="1" applyFont="1" applyFill="1" applyBorder="1" applyAlignment="1">
      <alignment horizontal="right" vertical="center" indent="1"/>
    </xf>
    <xf numFmtId="0" fontId="7" fillId="0" borderId="14" xfId="0" applyFont="1" applyBorder="1" applyAlignment="1" quotePrefix="1">
      <alignment horizontal="left" vertical="justify"/>
    </xf>
    <xf numFmtId="0" fontId="7" fillId="0" borderId="0" xfId="0" applyFont="1" applyBorder="1" applyAlignment="1" quotePrefix="1">
      <alignment horizontal="left" vertical="justify"/>
    </xf>
    <xf numFmtId="0" fontId="6" fillId="33" borderId="20" xfId="0" applyFont="1" applyFill="1" applyBorder="1" applyAlignment="1">
      <alignment horizontal="right" vertical="center" indent="1"/>
    </xf>
    <xf numFmtId="165" fontId="6" fillId="33" borderId="20" xfId="0" applyNumberFormat="1" applyFont="1" applyFill="1" applyBorder="1" applyAlignment="1">
      <alignment horizontal="right" vertical="center" indent="1"/>
    </xf>
    <xf numFmtId="0" fontId="7" fillId="0" borderId="21" xfId="0" applyFont="1" applyBorder="1" applyAlignment="1">
      <alignment horizontal="left" vertical="center" indent="1"/>
    </xf>
    <xf numFmtId="0" fontId="7" fillId="0" borderId="22" xfId="0" applyFont="1" applyBorder="1" applyAlignment="1">
      <alignment horizontal="left" vertical="center" indent="1"/>
    </xf>
    <xf numFmtId="0" fontId="7" fillId="0" borderId="23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166" fontId="6" fillId="33" borderId="20" xfId="0" applyNumberFormat="1" applyFont="1" applyFill="1" applyBorder="1" applyAlignment="1">
      <alignment horizontal="right" vertical="center" indent="1"/>
    </xf>
    <xf numFmtId="0" fontId="56" fillId="0" borderId="0" xfId="50" applyFont="1" applyAlignment="1">
      <alignment horizontal="left"/>
      <protection/>
    </xf>
    <xf numFmtId="0" fontId="56" fillId="0" borderId="0" xfId="50" applyFont="1">
      <alignment/>
      <protection/>
    </xf>
    <xf numFmtId="0" fontId="6" fillId="0" borderId="14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left" indent="1"/>
    </xf>
    <xf numFmtId="167" fontId="7" fillId="0" borderId="13" xfId="0" applyNumberFormat="1" applyFont="1" applyBorder="1" applyAlignment="1">
      <alignment/>
    </xf>
    <xf numFmtId="167" fontId="7" fillId="0" borderId="13" xfId="0" applyNumberFormat="1" applyFont="1" applyFill="1" applyBorder="1" applyAlignment="1">
      <alignment/>
    </xf>
    <xf numFmtId="167" fontId="7" fillId="0" borderId="11" xfId="0" applyNumberFormat="1" applyFont="1" applyFill="1" applyBorder="1" applyAlignment="1">
      <alignment/>
    </xf>
    <xf numFmtId="167" fontId="6" fillId="34" borderId="11" xfId="0" applyNumberFormat="1" applyFont="1" applyFill="1" applyBorder="1" applyAlignment="1">
      <alignment/>
    </xf>
    <xf numFmtId="167" fontId="6" fillId="34" borderId="13" xfId="0" applyNumberFormat="1" applyFont="1" applyFill="1" applyBorder="1" applyAlignment="1">
      <alignment/>
    </xf>
    <xf numFmtId="167" fontId="57" fillId="34" borderId="13" xfId="0" applyNumberFormat="1" applyFont="1" applyFill="1" applyBorder="1" applyAlignment="1">
      <alignment/>
    </xf>
    <xf numFmtId="0" fontId="7" fillId="0" borderId="13" xfId="0" applyFont="1" applyBorder="1" applyAlignment="1">
      <alignment horizontal="left" wrapText="1" indent="1"/>
    </xf>
    <xf numFmtId="0" fontId="7" fillId="0" borderId="13" xfId="0" applyFont="1" applyBorder="1" applyAlignment="1">
      <alignment horizontal="left" vertical="center" wrapText="1" indent="1"/>
    </xf>
    <xf numFmtId="167" fontId="7" fillId="0" borderId="13" xfId="0" applyNumberFormat="1" applyFont="1" applyBorder="1" applyAlignment="1" quotePrefix="1">
      <alignment horizontal="right"/>
    </xf>
    <xf numFmtId="167" fontId="7" fillId="0" borderId="13" xfId="0" applyNumberFormat="1" applyFont="1" applyFill="1" applyBorder="1" applyAlignment="1">
      <alignment horizontal="right"/>
    </xf>
    <xf numFmtId="167" fontId="7" fillId="0" borderId="13" xfId="0" applyNumberFormat="1" applyFont="1" applyFill="1" applyBorder="1" applyAlignment="1" quotePrefix="1">
      <alignment horizontal="right"/>
    </xf>
    <xf numFmtId="2" fontId="57" fillId="34" borderId="13" xfId="0" applyNumberFormat="1" applyFont="1" applyFill="1" applyBorder="1" applyAlignment="1" quotePrefix="1">
      <alignment horizontal="right"/>
    </xf>
    <xf numFmtId="167" fontId="7" fillId="34" borderId="13" xfId="0" applyNumberFormat="1" applyFont="1" applyFill="1" applyBorder="1" applyAlignment="1" quotePrefix="1">
      <alignment horizontal="right"/>
    </xf>
    <xf numFmtId="2" fontId="7" fillId="0" borderId="13" xfId="0" applyNumberFormat="1" applyFont="1" applyFill="1" applyBorder="1" applyAlignment="1" quotePrefix="1">
      <alignment horizontal="right"/>
    </xf>
    <xf numFmtId="0" fontId="7" fillId="0" borderId="13" xfId="0" applyFont="1" applyFill="1" applyBorder="1" applyAlignment="1">
      <alignment/>
    </xf>
    <xf numFmtId="0" fontId="6" fillId="34" borderId="16" xfId="0" applyFont="1" applyFill="1" applyBorder="1" applyAlignment="1">
      <alignment horizontal="center" vertical="center"/>
    </xf>
    <xf numFmtId="167" fontId="6" fillId="34" borderId="16" xfId="0" applyNumberFormat="1" applyFont="1" applyFill="1" applyBorder="1" applyAlignment="1">
      <alignment vertical="center"/>
    </xf>
    <xf numFmtId="167" fontId="6" fillId="33" borderId="16" xfId="0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 vertical="justify"/>
    </xf>
    <xf numFmtId="0" fontId="6" fillId="34" borderId="16" xfId="0" applyFont="1" applyFill="1" applyBorder="1" applyAlignment="1">
      <alignment horizontal="center" vertical="justify"/>
    </xf>
    <xf numFmtId="0" fontId="0" fillId="0" borderId="0" xfId="0" applyAlignment="1">
      <alignment horizontal="left" vertical="center" indent="1"/>
    </xf>
    <xf numFmtId="0" fontId="7" fillId="0" borderId="13" xfId="0" applyFont="1" applyBorder="1" applyAlignment="1">
      <alignment horizontal="left" vertical="center" indent="1"/>
    </xf>
    <xf numFmtId="167" fontId="7" fillId="0" borderId="13" xfId="0" applyNumberFormat="1" applyFont="1" applyBorder="1" applyAlignment="1">
      <alignment vertical="center"/>
    </xf>
    <xf numFmtId="167" fontId="7" fillId="34" borderId="13" xfId="0" applyNumberFormat="1" applyFont="1" applyFill="1" applyBorder="1" applyAlignment="1">
      <alignment vertical="center"/>
    </xf>
    <xf numFmtId="167" fontId="7" fillId="0" borderId="13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167" fontId="7" fillId="0" borderId="13" xfId="0" applyNumberFormat="1" applyFont="1" applyBorder="1" applyAlignment="1" quotePrefix="1">
      <alignment horizontal="right" vertical="center" indent="1"/>
    </xf>
    <xf numFmtId="0" fontId="7" fillId="0" borderId="0" xfId="0" applyFont="1" applyAlignment="1">
      <alignment vertical="center"/>
    </xf>
    <xf numFmtId="0" fontId="58" fillId="0" borderId="13" xfId="0" applyFont="1" applyBorder="1" applyAlignment="1">
      <alignment horizontal="left" vertical="center" indent="1"/>
    </xf>
    <xf numFmtId="167" fontId="7" fillId="0" borderId="13" xfId="0" applyNumberFormat="1" applyFont="1" applyFill="1" applyBorder="1" applyAlignment="1" quotePrefix="1">
      <alignment horizontal="right" vertical="center" indent="1"/>
    </xf>
    <xf numFmtId="167" fontId="6" fillId="33" borderId="16" xfId="0" applyNumberFormat="1" applyFont="1" applyFill="1" applyBorder="1" applyAlignment="1">
      <alignment horizontal="right" vertical="center" indent="1"/>
    </xf>
    <xf numFmtId="0" fontId="59" fillId="0" borderId="0" xfId="0" applyFont="1" applyAlignment="1">
      <alignment/>
    </xf>
    <xf numFmtId="167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167" fontId="6" fillId="35" borderId="16" xfId="0" applyNumberFormat="1" applyFont="1" applyFill="1" applyBorder="1" applyAlignment="1">
      <alignment vertical="center"/>
    </xf>
    <xf numFmtId="167" fontId="6" fillId="35" borderId="18" xfId="0" applyNumberFormat="1" applyFont="1" applyFill="1" applyBorder="1" applyAlignment="1">
      <alignment vertical="center"/>
    </xf>
    <xf numFmtId="167" fontId="6" fillId="35" borderId="25" xfId="0" applyNumberFormat="1" applyFont="1" applyFill="1" applyBorder="1" applyAlignment="1">
      <alignment vertical="center"/>
    </xf>
    <xf numFmtId="167" fontId="6" fillId="33" borderId="26" xfId="0" applyNumberFormat="1" applyFont="1" applyFill="1" applyBorder="1" applyAlignment="1">
      <alignment vertical="center"/>
    </xf>
    <xf numFmtId="0" fontId="9" fillId="0" borderId="11" xfId="0" applyFont="1" applyBorder="1" applyAlignment="1">
      <alignment horizontal="left" indent="1"/>
    </xf>
    <xf numFmtId="167" fontId="9" fillId="0" borderId="11" xfId="0" applyNumberFormat="1" applyFont="1" applyBorder="1" applyAlignment="1">
      <alignment/>
    </xf>
    <xf numFmtId="167" fontId="9" fillId="0" borderId="27" xfId="0" applyNumberFormat="1" applyFont="1" applyBorder="1" applyAlignment="1">
      <alignment/>
    </xf>
    <xf numFmtId="167" fontId="9" fillId="0" borderId="28" xfId="0" applyNumberFormat="1" applyFont="1" applyBorder="1" applyAlignment="1">
      <alignment/>
    </xf>
    <xf numFmtId="167" fontId="7" fillId="0" borderId="13" xfId="0" applyNumberFormat="1" applyFont="1" applyBorder="1" applyAlignment="1">
      <alignment/>
    </xf>
    <xf numFmtId="167" fontId="7" fillId="0" borderId="14" xfId="0" applyNumberFormat="1" applyFont="1" applyBorder="1" applyAlignment="1">
      <alignment/>
    </xf>
    <xf numFmtId="167" fontId="7" fillId="0" borderId="29" xfId="0" applyNumberFormat="1" applyFont="1" applyBorder="1" applyAlignment="1">
      <alignment/>
    </xf>
    <xf numFmtId="0" fontId="9" fillId="0" borderId="13" xfId="0" applyFont="1" applyBorder="1" applyAlignment="1">
      <alignment horizontal="left" indent="1"/>
    </xf>
    <xf numFmtId="167" fontId="9" fillId="0" borderId="13" xfId="0" applyNumberFormat="1" applyFont="1" applyBorder="1" applyAlignment="1">
      <alignment/>
    </xf>
    <xf numFmtId="167" fontId="9" fillId="0" borderId="14" xfId="0" applyNumberFormat="1" applyFont="1" applyBorder="1" applyAlignment="1">
      <alignment/>
    </xf>
    <xf numFmtId="167" fontId="9" fillId="0" borderId="29" xfId="0" applyNumberFormat="1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13" xfId="0" applyFont="1" applyBorder="1" applyAlignment="1">
      <alignment horizontal="left" vertical="justify" indent="2"/>
    </xf>
    <xf numFmtId="167" fontId="7" fillId="0" borderId="14" xfId="0" applyNumberFormat="1" applyFont="1" applyBorder="1" applyAlignment="1">
      <alignment/>
    </xf>
    <xf numFmtId="167" fontId="7" fillId="0" borderId="29" xfId="0" applyNumberFormat="1" applyFont="1" applyBorder="1" applyAlignment="1">
      <alignment/>
    </xf>
    <xf numFmtId="0" fontId="7" fillId="0" borderId="20" xfId="0" applyFont="1" applyBorder="1" applyAlignment="1">
      <alignment horizontal="left" vertical="justify" indent="2"/>
    </xf>
    <xf numFmtId="167" fontId="7" fillId="0" borderId="20" xfId="0" applyNumberFormat="1" applyFont="1" applyBorder="1" applyAlignment="1">
      <alignment/>
    </xf>
    <xf numFmtId="167" fontId="7" fillId="0" borderId="30" xfId="0" applyNumberFormat="1" applyFont="1" applyBorder="1" applyAlignment="1">
      <alignment/>
    </xf>
    <xf numFmtId="167" fontId="6" fillId="35" borderId="20" xfId="0" applyNumberFormat="1" applyFont="1" applyFill="1" applyBorder="1" applyAlignment="1">
      <alignment vertical="center"/>
    </xf>
    <xf numFmtId="167" fontId="6" fillId="35" borderId="31" xfId="0" applyNumberFormat="1" applyFont="1" applyFill="1" applyBorder="1" applyAlignment="1">
      <alignment vertical="center"/>
    </xf>
    <xf numFmtId="167" fontId="6" fillId="35" borderId="32" xfId="0" applyNumberFormat="1" applyFont="1" applyFill="1" applyBorder="1" applyAlignment="1">
      <alignment vertical="center"/>
    </xf>
    <xf numFmtId="167" fontId="6" fillId="33" borderId="32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left" indent="1"/>
    </xf>
    <xf numFmtId="167" fontId="7" fillId="0" borderId="11" xfId="0" applyNumberFormat="1" applyFont="1" applyBorder="1" applyAlignment="1">
      <alignment/>
    </xf>
    <xf numFmtId="167" fontId="7" fillId="0" borderId="27" xfId="0" applyNumberFormat="1" applyFont="1" applyBorder="1" applyAlignment="1">
      <alignment/>
    </xf>
    <xf numFmtId="167" fontId="6" fillId="0" borderId="13" xfId="0" applyNumberFormat="1" applyFont="1" applyBorder="1" applyAlignment="1">
      <alignment vertical="center"/>
    </xf>
    <xf numFmtId="167" fontId="6" fillId="0" borderId="14" xfId="0" applyNumberFormat="1" applyFont="1" applyBorder="1" applyAlignment="1">
      <alignment vertical="center"/>
    </xf>
    <xf numFmtId="167" fontId="6" fillId="0" borderId="29" xfId="0" applyNumberFormat="1" applyFont="1" applyBorder="1" applyAlignment="1">
      <alignment vertical="center"/>
    </xf>
    <xf numFmtId="167" fontId="7" fillId="0" borderId="13" xfId="0" applyNumberFormat="1" applyFont="1" applyBorder="1" applyAlignment="1" quotePrefix="1">
      <alignment horizontal="center"/>
    </xf>
    <xf numFmtId="167" fontId="7" fillId="0" borderId="14" xfId="0" applyNumberFormat="1" applyFont="1" applyBorder="1" applyAlignment="1" quotePrefix="1">
      <alignment horizontal="center"/>
    </xf>
    <xf numFmtId="167" fontId="7" fillId="0" borderId="29" xfId="0" applyNumberFormat="1" applyFont="1" applyBorder="1" applyAlignment="1" quotePrefix="1">
      <alignment horizontal="center"/>
    </xf>
    <xf numFmtId="167" fontId="7" fillId="0" borderId="24" xfId="0" applyNumberFormat="1" applyFont="1" applyBorder="1" applyAlignment="1">
      <alignment/>
    </xf>
    <xf numFmtId="0" fontId="7" fillId="0" borderId="20" xfId="0" applyFont="1" applyBorder="1" applyAlignment="1">
      <alignment horizontal="left" indent="1"/>
    </xf>
    <xf numFmtId="167" fontId="7" fillId="0" borderId="20" xfId="0" applyNumberFormat="1" applyFont="1" applyBorder="1" applyAlignment="1">
      <alignment/>
    </xf>
    <xf numFmtId="167" fontId="7" fillId="0" borderId="30" xfId="0" applyNumberFormat="1" applyFont="1" applyBorder="1" applyAlignment="1">
      <alignment/>
    </xf>
    <xf numFmtId="167" fontId="7" fillId="0" borderId="26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33" xfId="0" applyFont="1" applyBorder="1" applyAlignment="1">
      <alignment/>
    </xf>
    <xf numFmtId="0" fontId="19" fillId="0" borderId="0" xfId="0" applyFont="1" applyAlignment="1">
      <alignment/>
    </xf>
    <xf numFmtId="0" fontId="6" fillId="34" borderId="20" xfId="0" applyFont="1" applyFill="1" applyBorder="1" applyAlignment="1">
      <alignment horizontal="center" vertical="justify"/>
    </xf>
    <xf numFmtId="168" fontId="7" fillId="0" borderId="13" xfId="0" applyNumberFormat="1" applyFont="1" applyBorder="1" applyAlignment="1">
      <alignment/>
    </xf>
    <xf numFmtId="168" fontId="7" fillId="0" borderId="13" xfId="0" applyNumberFormat="1" applyFont="1" applyBorder="1" applyAlignment="1">
      <alignment horizontal="left" vertical="center" indent="1"/>
    </xf>
    <xf numFmtId="168" fontId="6" fillId="34" borderId="16" xfId="0" applyNumberFormat="1" applyFont="1" applyFill="1" applyBorder="1" applyAlignment="1">
      <alignment vertical="center"/>
    </xf>
    <xf numFmtId="0" fontId="20" fillId="0" borderId="0" xfId="0" applyFont="1" applyAlignment="1">
      <alignment/>
    </xf>
    <xf numFmtId="167" fontId="6" fillId="33" borderId="11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indent="1"/>
    </xf>
    <xf numFmtId="167" fontId="7" fillId="0" borderId="13" xfId="0" applyNumberFormat="1" applyFont="1" applyFill="1" applyBorder="1" applyAlignment="1">
      <alignment/>
    </xf>
    <xf numFmtId="167" fontId="7" fillId="34" borderId="13" xfId="0" applyNumberFormat="1" applyFont="1" applyFill="1" applyBorder="1" applyAlignment="1">
      <alignment/>
    </xf>
    <xf numFmtId="0" fontId="7" fillId="0" borderId="14" xfId="0" applyFont="1" applyBorder="1" applyAlignment="1">
      <alignment horizontal="left" vertical="center" indent="1"/>
    </xf>
    <xf numFmtId="167" fontId="9" fillId="34" borderId="13" xfId="0" applyNumberFormat="1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7" fillId="0" borderId="14" xfId="0" applyFont="1" applyFill="1" applyBorder="1" applyAlignment="1">
      <alignment horizontal="left" vertical="center" indent="1"/>
    </xf>
    <xf numFmtId="0" fontId="7" fillId="0" borderId="30" xfId="0" applyFont="1" applyBorder="1" applyAlignment="1">
      <alignment horizontal="left" vertical="center" indent="1"/>
    </xf>
    <xf numFmtId="0" fontId="7" fillId="0" borderId="34" xfId="0" applyFont="1" applyBorder="1" applyAlignment="1">
      <alignment vertical="center"/>
    </xf>
    <xf numFmtId="167" fontId="7" fillId="0" borderId="20" xfId="0" applyNumberFormat="1" applyFont="1" applyBorder="1" applyAlignment="1">
      <alignment vertical="center"/>
    </xf>
    <xf numFmtId="167" fontId="7" fillId="0" borderId="20" xfId="0" applyNumberFormat="1" applyFont="1" applyFill="1" applyBorder="1" applyAlignment="1">
      <alignment vertical="center"/>
    </xf>
    <xf numFmtId="167" fontId="7" fillId="34" borderId="20" xfId="0" applyNumberFormat="1" applyFont="1" applyFill="1" applyBorder="1" applyAlignment="1">
      <alignment vertical="center"/>
    </xf>
    <xf numFmtId="0" fontId="7" fillId="0" borderId="35" xfId="0" applyFont="1" applyBorder="1" applyAlignment="1">
      <alignment horizontal="left" vertical="center" indent="1"/>
    </xf>
    <xf numFmtId="0" fontId="6" fillId="34" borderId="30" xfId="0" applyFont="1" applyFill="1" applyBorder="1" applyAlignment="1">
      <alignment horizontal="left" vertical="center" indent="1"/>
    </xf>
    <xf numFmtId="3" fontId="6" fillId="34" borderId="16" xfId="0" applyNumberFormat="1" applyFont="1" applyFill="1" applyBorder="1" applyAlignment="1">
      <alignment vertical="center"/>
    </xf>
    <xf numFmtId="3" fontId="7" fillId="0" borderId="13" xfId="0" applyNumberFormat="1" applyFont="1" applyBorder="1" applyAlignment="1">
      <alignment/>
    </xf>
    <xf numFmtId="0" fontId="21" fillId="0" borderId="0" xfId="0" applyFont="1" applyAlignment="1">
      <alignment horizontal="left" vertical="center"/>
    </xf>
    <xf numFmtId="0" fontId="22" fillId="0" borderId="14" xfId="0" applyFont="1" applyBorder="1" applyAlignment="1" quotePrefix="1">
      <alignment horizontal="left" indent="1"/>
    </xf>
    <xf numFmtId="0" fontId="22" fillId="34" borderId="13" xfId="0" applyFont="1" applyFill="1" applyBorder="1" applyAlignment="1" quotePrefix="1">
      <alignment horizontal="right" indent="1"/>
    </xf>
    <xf numFmtId="165" fontId="12" fillId="0" borderId="13" xfId="0" applyNumberFormat="1" applyFont="1" applyFill="1" applyBorder="1" applyAlignment="1" quotePrefix="1">
      <alignment horizontal="right" indent="1"/>
    </xf>
    <xf numFmtId="0" fontId="6" fillId="0" borderId="13" xfId="0" applyFont="1" applyFill="1" applyBorder="1" applyAlignment="1">
      <alignment horizontal="right" indent="1"/>
    </xf>
    <xf numFmtId="0" fontId="6" fillId="0" borderId="13" xfId="0" applyFont="1" applyFill="1" applyBorder="1" applyAlignment="1">
      <alignment horizontal="right" vertical="center" indent="1"/>
    </xf>
    <xf numFmtId="165" fontId="6" fillId="34" borderId="15" xfId="0" applyNumberFormat="1" applyFont="1" applyFill="1" applyBorder="1" applyAlignment="1">
      <alignment horizontal="right" vertical="center" indent="1"/>
    </xf>
    <xf numFmtId="165" fontId="6" fillId="33" borderId="16" xfId="0" applyNumberFormat="1" applyFont="1" applyFill="1" applyBorder="1" applyAlignment="1" quotePrefix="1">
      <alignment horizontal="right" vertical="center" indent="1"/>
    </xf>
    <xf numFmtId="165" fontId="6" fillId="34" borderId="13" xfId="0" applyNumberFormat="1" applyFont="1" applyFill="1" applyBorder="1" applyAlignment="1">
      <alignment horizontal="right" vertical="center" indent="1"/>
    </xf>
    <xf numFmtId="0" fontId="6" fillId="0" borderId="15" xfId="0" applyFont="1" applyFill="1" applyBorder="1" applyAlignment="1">
      <alignment horizontal="right" vertical="center" indent="1"/>
    </xf>
    <xf numFmtId="166" fontId="6" fillId="0" borderId="13" xfId="0" applyNumberFormat="1" applyFont="1" applyFill="1" applyBorder="1" applyAlignment="1">
      <alignment horizontal="right" indent="1"/>
    </xf>
    <xf numFmtId="0" fontId="6" fillId="34" borderId="15" xfId="0" applyFont="1" applyFill="1" applyBorder="1" applyAlignment="1" quotePrefix="1">
      <alignment horizontal="right" vertical="center" indent="1"/>
    </xf>
    <xf numFmtId="0" fontId="6" fillId="0" borderId="14" xfId="0" applyFont="1" applyFill="1" applyBorder="1" applyAlignment="1">
      <alignment horizontal="left" vertical="center" indent="1"/>
    </xf>
    <xf numFmtId="0" fontId="6" fillId="33" borderId="27" xfId="0" applyFont="1" applyFill="1" applyBorder="1" applyAlignment="1">
      <alignment horizontal="left" vertical="center" indent="1"/>
    </xf>
    <xf numFmtId="166" fontId="7" fillId="0" borderId="13" xfId="0" applyNumberFormat="1" applyFont="1" applyBorder="1" applyAlignment="1">
      <alignment horizontal="right" indent="1"/>
    </xf>
    <xf numFmtId="0" fontId="6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35" borderId="16" xfId="0" applyFont="1" applyFill="1" applyBorder="1" applyAlignment="1">
      <alignment horizontal="left"/>
    </xf>
    <xf numFmtId="0" fontId="6" fillId="35" borderId="16" xfId="0" applyFont="1" applyFill="1" applyBorder="1" applyAlignment="1">
      <alignment horizontal="left" vertical="center"/>
    </xf>
    <xf numFmtId="0" fontId="6" fillId="35" borderId="20" xfId="0" applyFont="1" applyFill="1" applyBorder="1" applyAlignment="1">
      <alignment horizontal="left" vertical="justify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35" borderId="16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left" vertical="center" indent="3"/>
    </xf>
    <xf numFmtId="0" fontId="6" fillId="33" borderId="34" xfId="0" applyFont="1" applyFill="1" applyBorder="1" applyAlignment="1">
      <alignment horizontal="left" vertical="center" indent="3"/>
    </xf>
    <xf numFmtId="0" fontId="6" fillId="33" borderId="36" xfId="0" applyFont="1" applyFill="1" applyBorder="1" applyAlignment="1">
      <alignment horizontal="left" vertical="center" wrapText="1" indent="1"/>
    </xf>
    <xf numFmtId="0" fontId="6" fillId="33" borderId="37" xfId="0" applyFont="1" applyFill="1" applyBorder="1" applyAlignment="1">
      <alignment horizontal="left" vertical="center" wrapText="1" indent="1"/>
    </xf>
    <xf numFmtId="0" fontId="6" fillId="33" borderId="38" xfId="0" applyFont="1" applyFill="1" applyBorder="1" applyAlignment="1">
      <alignment horizontal="left" vertical="center" wrapText="1" indent="1"/>
    </xf>
    <xf numFmtId="0" fontId="21" fillId="0" borderId="34" xfId="0" applyFont="1" applyBorder="1" applyAlignment="1">
      <alignment horizontal="left" vertical="center" wrapText="1" indent="1"/>
    </xf>
    <xf numFmtId="0" fontId="6" fillId="0" borderId="39" xfId="0" applyFont="1" applyFill="1" applyBorder="1" applyAlignment="1">
      <alignment horizontal="left" vertical="center" indent="1"/>
    </xf>
    <xf numFmtId="0" fontId="6" fillId="0" borderId="40" xfId="0" applyFont="1" applyFill="1" applyBorder="1" applyAlignment="1">
      <alignment horizontal="left" vertical="center" indent="1"/>
    </xf>
    <xf numFmtId="0" fontId="6" fillId="34" borderId="36" xfId="0" applyFont="1" applyFill="1" applyBorder="1" applyAlignment="1">
      <alignment horizontal="left" vertical="center" indent="3"/>
    </xf>
    <xf numFmtId="0" fontId="6" fillId="34" borderId="37" xfId="0" applyFont="1" applyFill="1" applyBorder="1" applyAlignment="1">
      <alignment horizontal="left" vertical="center" indent="3"/>
    </xf>
    <xf numFmtId="0" fontId="6" fillId="0" borderId="14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0" fontId="6" fillId="33" borderId="18" xfId="0" applyFont="1" applyFill="1" applyBorder="1" applyAlignment="1">
      <alignment horizontal="left" vertical="center" indent="1"/>
    </xf>
    <xf numFmtId="0" fontId="6" fillId="33" borderId="19" xfId="0" applyFont="1" applyFill="1" applyBorder="1" applyAlignment="1">
      <alignment horizontal="left" vertical="center" indent="1"/>
    </xf>
    <xf numFmtId="0" fontId="6" fillId="0" borderId="18" xfId="0" applyFont="1" applyFill="1" applyBorder="1" applyAlignment="1">
      <alignment horizontal="left" vertical="center" indent="1"/>
    </xf>
    <xf numFmtId="0" fontId="6" fillId="0" borderId="19" xfId="0" applyFont="1" applyFill="1" applyBorder="1" applyAlignment="1">
      <alignment horizontal="left" vertical="center" indent="1"/>
    </xf>
    <xf numFmtId="0" fontId="6" fillId="33" borderId="27" xfId="0" applyFont="1" applyFill="1" applyBorder="1" applyAlignment="1">
      <alignment horizontal="left" vertical="center" indent="1"/>
    </xf>
    <xf numFmtId="0" fontId="6" fillId="33" borderId="10" xfId="0" applyFont="1" applyFill="1" applyBorder="1" applyAlignment="1">
      <alignment horizontal="left" vertical="center" indent="1"/>
    </xf>
    <xf numFmtId="0" fontId="6" fillId="33" borderId="41" xfId="0" applyFont="1" applyFill="1" applyBorder="1" applyAlignment="1">
      <alignment horizontal="left" vertical="center" indent="1"/>
    </xf>
    <xf numFmtId="0" fontId="6" fillId="0" borderId="14" xfId="0" applyFont="1" applyBorder="1" applyAlignment="1">
      <alignment horizontal="left" vertical="justify" indent="1"/>
    </xf>
    <xf numFmtId="0" fontId="6" fillId="0" borderId="0" xfId="0" applyFont="1" applyBorder="1" applyAlignment="1" quotePrefix="1">
      <alignment horizontal="left" vertical="justify" indent="1"/>
    </xf>
    <xf numFmtId="0" fontId="6" fillId="0" borderId="42" xfId="0" applyFont="1" applyBorder="1" applyAlignment="1" quotePrefix="1">
      <alignment horizontal="left" vertical="justify" indent="1"/>
    </xf>
    <xf numFmtId="0" fontId="21" fillId="0" borderId="0" xfId="0" applyFont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167" fontId="7" fillId="0" borderId="11" xfId="0" applyNumberFormat="1" applyFont="1" applyFill="1" applyBorder="1" applyAlignment="1" quotePrefix="1">
      <alignment horizontal="right" vertical="center" indent="1"/>
    </xf>
    <xf numFmtId="167" fontId="7" fillId="0" borderId="13" xfId="0" applyNumberFormat="1" applyFont="1" applyFill="1" applyBorder="1" applyAlignment="1" quotePrefix="1">
      <alignment horizontal="right" vertical="center" indent="1"/>
    </xf>
    <xf numFmtId="0" fontId="6" fillId="34" borderId="27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justify"/>
    </xf>
    <xf numFmtId="0" fontId="6" fillId="33" borderId="10" xfId="0" applyFont="1" applyFill="1" applyBorder="1" applyAlignment="1">
      <alignment horizontal="center" vertical="justify"/>
    </xf>
    <xf numFmtId="0" fontId="6" fillId="34" borderId="18" xfId="0" applyFont="1" applyFill="1" applyBorder="1" applyAlignment="1">
      <alignment horizontal="left" vertical="center" indent="1"/>
    </xf>
    <xf numFmtId="0" fontId="6" fillId="34" borderId="19" xfId="0" applyFont="1" applyFill="1" applyBorder="1" applyAlignment="1">
      <alignment horizontal="left" vertical="center" indent="1"/>
    </xf>
    <xf numFmtId="0" fontId="7" fillId="34" borderId="2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34" borderId="18" xfId="0" applyFont="1" applyFill="1" applyBorder="1" applyAlignment="1">
      <alignment horizontal="center" vertical="justify"/>
    </xf>
    <xf numFmtId="0" fontId="0" fillId="0" borderId="19" xfId="0" applyBorder="1" applyAlignment="1">
      <alignment horizontal="center" vertical="justify"/>
    </xf>
    <xf numFmtId="0" fontId="0" fillId="0" borderId="43" xfId="0" applyBorder="1" applyAlignment="1">
      <alignment horizontal="center" vertical="justify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6</xdr:row>
      <xdr:rowOff>9525</xdr:rowOff>
    </xdr:from>
    <xdr:to>
      <xdr:col>10</xdr:col>
      <xdr:colOff>95250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181600" y="1647825"/>
          <a:ext cx="85725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2"/>
  <sheetViews>
    <sheetView tabSelected="1" zoomScalePageLayoutView="0" workbookViewId="0" topLeftCell="A1">
      <pane xSplit="10" topLeftCell="K1" activePane="topRight" state="frozen"/>
      <selection pane="topLeft" activeCell="A1" sqref="A1"/>
      <selection pane="topRight" activeCell="B17" sqref="B17"/>
    </sheetView>
  </sheetViews>
  <sheetFormatPr defaultColWidth="11.421875" defaultRowHeight="15"/>
  <cols>
    <col min="1" max="1" width="2.421875" style="0" customWidth="1"/>
    <col min="2" max="6" width="11.421875" style="32" customWidth="1"/>
    <col min="7" max="7" width="6.28125" style="32" customWidth="1"/>
    <col min="8" max="10" width="7.7109375" style="32" customWidth="1"/>
  </cols>
  <sheetData>
    <row r="1" spans="2:10" ht="15">
      <c r="B1" s="1"/>
      <c r="C1" s="2"/>
      <c r="D1" s="3"/>
      <c r="E1" s="3"/>
      <c r="F1"/>
      <c r="G1"/>
      <c r="H1"/>
      <c r="I1"/>
      <c r="J1"/>
    </row>
    <row r="2" spans="2:10" ht="34.5" customHeight="1">
      <c r="B2" s="184" t="s">
        <v>0</v>
      </c>
      <c r="C2" s="184"/>
      <c r="D2" s="184"/>
      <c r="E2" s="184"/>
      <c r="F2" s="184"/>
      <c r="G2" s="184"/>
      <c r="H2" s="184"/>
      <c r="I2" s="184"/>
      <c r="J2" s="184"/>
    </row>
    <row r="3" spans="2:10" ht="33.75">
      <c r="B3" s="168" t="s">
        <v>1</v>
      </c>
      <c r="C3" s="4"/>
      <c r="D3" s="4"/>
      <c r="E3" s="4"/>
      <c r="F3" s="4"/>
      <c r="G3" s="5"/>
      <c r="H3" s="6">
        <v>2010</v>
      </c>
      <c r="I3" s="6">
        <v>2011</v>
      </c>
      <c r="J3" s="7" t="s">
        <v>2</v>
      </c>
    </row>
    <row r="4" spans="2:10" ht="15">
      <c r="B4" s="185" t="s">
        <v>18</v>
      </c>
      <c r="C4" s="186"/>
      <c r="D4" s="186"/>
      <c r="E4" s="186"/>
      <c r="F4" s="186"/>
      <c r="G4" s="186"/>
      <c r="H4" s="8">
        <f>IF(SUM(H5,H7,H8)=0,"",SUM(H5,H7,H8))</f>
        <v>325</v>
      </c>
      <c r="I4" s="8">
        <f>IF(SUM(I5,I7,I8)=0,"",SUM(I5,I7,I8))</f>
        <v>310</v>
      </c>
      <c r="J4" s="9">
        <f>+I4-H4</f>
        <v>-15</v>
      </c>
    </row>
    <row r="5" spans="2:10" ht="15">
      <c r="B5" s="10" t="s">
        <v>3</v>
      </c>
      <c r="C5" s="11"/>
      <c r="D5" s="11"/>
      <c r="E5" s="11"/>
      <c r="F5" s="11"/>
      <c r="G5" s="11"/>
      <c r="H5" s="12">
        <v>206</v>
      </c>
      <c r="I5" s="12">
        <v>197</v>
      </c>
      <c r="J5" s="13">
        <f aca="true" t="shared" si="0" ref="J5:J21">+I5-H5</f>
        <v>-9</v>
      </c>
    </row>
    <row r="6" spans="2:10" ht="15">
      <c r="B6" s="156" t="s">
        <v>136</v>
      </c>
      <c r="C6" s="11"/>
      <c r="D6" s="11"/>
      <c r="E6" s="11"/>
      <c r="F6" s="11"/>
      <c r="G6" s="11"/>
      <c r="H6" s="157" t="s">
        <v>68</v>
      </c>
      <c r="I6" s="157" t="s">
        <v>137</v>
      </c>
      <c r="J6" s="158" t="s">
        <v>138</v>
      </c>
    </row>
    <row r="7" spans="2:10" ht="15">
      <c r="B7" s="10" t="s">
        <v>4</v>
      </c>
      <c r="C7" s="11"/>
      <c r="D7" s="11"/>
      <c r="E7" s="11"/>
      <c r="F7" s="11"/>
      <c r="G7" s="11"/>
      <c r="H7" s="12">
        <v>101</v>
      </c>
      <c r="I7" s="12">
        <v>95</v>
      </c>
      <c r="J7" s="13">
        <f t="shared" si="0"/>
        <v>-6</v>
      </c>
    </row>
    <row r="8" spans="2:10" ht="15">
      <c r="B8" s="10" t="s">
        <v>6</v>
      </c>
      <c r="C8" s="11"/>
      <c r="D8" s="11"/>
      <c r="E8" s="11"/>
      <c r="F8" s="11"/>
      <c r="G8" s="11"/>
      <c r="H8" s="12">
        <v>18</v>
      </c>
      <c r="I8" s="12">
        <v>18</v>
      </c>
      <c r="J8" s="159" t="s">
        <v>5</v>
      </c>
    </row>
    <row r="9" spans="2:10" ht="15">
      <c r="B9" s="189" t="s">
        <v>19</v>
      </c>
      <c r="C9" s="190"/>
      <c r="D9" s="190"/>
      <c r="E9" s="190"/>
      <c r="F9" s="190"/>
      <c r="G9" s="190"/>
      <c r="H9" s="14">
        <v>287</v>
      </c>
      <c r="I9" s="14">
        <v>277</v>
      </c>
      <c r="J9" s="9">
        <f t="shared" si="0"/>
        <v>-10</v>
      </c>
    </row>
    <row r="10" spans="2:10" ht="15">
      <c r="B10" s="167" t="s">
        <v>20</v>
      </c>
      <c r="C10" s="15"/>
      <c r="D10" s="15"/>
      <c r="E10" s="15"/>
      <c r="F10" s="15"/>
      <c r="G10" s="15"/>
      <c r="H10" s="14">
        <v>3</v>
      </c>
      <c r="I10" s="14">
        <v>3</v>
      </c>
      <c r="J10" s="160">
        <f t="shared" si="0"/>
        <v>0</v>
      </c>
    </row>
    <row r="11" spans="2:10" ht="48.75" customHeight="1">
      <c r="B11" s="187" t="s">
        <v>7</v>
      </c>
      <c r="C11" s="188"/>
      <c r="D11" s="188"/>
      <c r="E11" s="188"/>
      <c r="F11" s="188"/>
      <c r="G11" s="188"/>
      <c r="H11" s="16">
        <f>SUM(H4,H9,H10)</f>
        <v>615</v>
      </c>
      <c r="I11" s="16">
        <f>SUM(I4,I9,I10)</f>
        <v>590</v>
      </c>
      <c r="J11" s="161">
        <f t="shared" si="0"/>
        <v>-25</v>
      </c>
    </row>
    <row r="12" spans="2:10" ht="25.5" customHeight="1">
      <c r="B12" s="181" t="s">
        <v>8</v>
      </c>
      <c r="C12" s="182"/>
      <c r="D12" s="182"/>
      <c r="E12" s="182"/>
      <c r="F12" s="182"/>
      <c r="G12" s="183"/>
      <c r="H12" s="17">
        <v>68</v>
      </c>
      <c r="I12" s="17">
        <v>66</v>
      </c>
      <c r="J12" s="162">
        <f>+I12-H12</f>
        <v>-2</v>
      </c>
    </row>
    <row r="13" spans="2:10" ht="15">
      <c r="B13" s="187" t="s">
        <v>139</v>
      </c>
      <c r="C13" s="188"/>
      <c r="D13" s="188"/>
      <c r="E13" s="188"/>
      <c r="F13" s="188"/>
      <c r="G13" s="188"/>
      <c r="H13" s="18">
        <f>SUM(H11:H12)</f>
        <v>683</v>
      </c>
      <c r="I13" s="18">
        <f>SUM(I11:I12)</f>
        <v>656</v>
      </c>
      <c r="J13" s="163">
        <f t="shared" si="0"/>
        <v>-27</v>
      </c>
    </row>
    <row r="14" spans="2:10" ht="33.75">
      <c r="B14" s="191" t="s">
        <v>9</v>
      </c>
      <c r="C14" s="192"/>
      <c r="D14" s="192"/>
      <c r="E14" s="192"/>
      <c r="F14" s="192"/>
      <c r="G14" s="192"/>
      <c r="H14" s="19">
        <v>2010</v>
      </c>
      <c r="I14" s="19">
        <v>2011</v>
      </c>
      <c r="J14" s="7" t="s">
        <v>2</v>
      </c>
    </row>
    <row r="15" spans="2:10" ht="15">
      <c r="B15" s="193" t="s">
        <v>18</v>
      </c>
      <c r="C15" s="194"/>
      <c r="D15" s="194"/>
      <c r="E15" s="194"/>
      <c r="F15" s="194"/>
      <c r="G15" s="194"/>
      <c r="H15" s="20">
        <f>IF(SUM(H16,H17)=0,"",SUM(H16,,H17))</f>
        <v>23</v>
      </c>
      <c r="I15" s="20">
        <f>IF(SUM(I16,I17)=0,"",SUM(I16,,I17))</f>
        <v>23</v>
      </c>
      <c r="J15" s="164">
        <f>+I15-H15</f>
        <v>0</v>
      </c>
    </row>
    <row r="16" spans="2:10" ht="15">
      <c r="B16" s="10" t="s">
        <v>3</v>
      </c>
      <c r="C16" s="11"/>
      <c r="D16" s="11"/>
      <c r="E16" s="11"/>
      <c r="F16" s="11"/>
      <c r="G16" s="11"/>
      <c r="H16" s="21">
        <v>22</v>
      </c>
      <c r="I16" s="21">
        <v>23</v>
      </c>
      <c r="J16" s="165">
        <f t="shared" si="0"/>
        <v>1</v>
      </c>
    </row>
    <row r="17" spans="2:10" ht="15">
      <c r="B17" s="10" t="s">
        <v>145</v>
      </c>
      <c r="C17" s="11"/>
      <c r="D17" s="11"/>
      <c r="E17" s="11"/>
      <c r="F17" s="11"/>
      <c r="G17" s="11"/>
      <c r="H17" s="21">
        <v>1</v>
      </c>
      <c r="I17" s="21">
        <v>0</v>
      </c>
      <c r="J17" s="13">
        <f t="shared" si="0"/>
        <v>-1</v>
      </c>
    </row>
    <row r="18" spans="2:10" ht="15">
      <c r="B18" s="167" t="s">
        <v>19</v>
      </c>
      <c r="C18" s="15"/>
      <c r="D18" s="15"/>
      <c r="E18" s="15"/>
      <c r="F18" s="15"/>
      <c r="G18" s="15"/>
      <c r="H18" s="14">
        <f>H19</f>
        <v>1</v>
      </c>
      <c r="I18" s="14">
        <f>I19</f>
        <v>1</v>
      </c>
      <c r="J18" s="160" t="s">
        <v>5</v>
      </c>
    </row>
    <row r="19" spans="2:10" ht="15">
      <c r="B19" s="22" t="s">
        <v>10</v>
      </c>
      <c r="C19" s="23"/>
      <c r="D19" s="23"/>
      <c r="E19" s="23"/>
      <c r="F19" s="23"/>
      <c r="G19" s="23"/>
      <c r="H19" s="24">
        <v>1</v>
      </c>
      <c r="I19" s="24">
        <v>1</v>
      </c>
      <c r="J19" s="160" t="s">
        <v>5</v>
      </c>
    </row>
    <row r="20" spans="2:10" ht="15">
      <c r="B20" s="25"/>
      <c r="C20" s="26" t="s">
        <v>11</v>
      </c>
      <c r="D20" s="27"/>
      <c r="E20" s="27"/>
      <c r="F20" s="27"/>
      <c r="G20" s="27"/>
      <c r="H20" s="20">
        <f>SUM(H15,H18)</f>
        <v>24</v>
      </c>
      <c r="I20" s="20">
        <f>SUM(I15,I18)</f>
        <v>24</v>
      </c>
      <c r="J20" s="166" t="s">
        <v>5</v>
      </c>
    </row>
    <row r="21" spans="2:10" ht="15">
      <c r="B21" s="28"/>
      <c r="C21" s="29" t="s">
        <v>12</v>
      </c>
      <c r="D21" s="30"/>
      <c r="E21" s="30"/>
      <c r="F21" s="30"/>
      <c r="G21" s="30"/>
      <c r="H21" s="17">
        <f>+H13+H20</f>
        <v>707</v>
      </c>
      <c r="I21" s="17">
        <f>+I13+I20</f>
        <v>680</v>
      </c>
      <c r="J21" s="31">
        <f t="shared" si="0"/>
        <v>-27</v>
      </c>
    </row>
    <row r="23" ht="15">
      <c r="B23" s="33"/>
    </row>
    <row r="24" ht="15">
      <c r="B24" s="33"/>
    </row>
    <row r="25" spans="2:10" ht="33.75">
      <c r="B25" s="195" t="s">
        <v>13</v>
      </c>
      <c r="C25" s="196"/>
      <c r="D25" s="196"/>
      <c r="E25" s="196"/>
      <c r="F25" s="196"/>
      <c r="G25" s="197"/>
      <c r="H25" s="34">
        <v>2010</v>
      </c>
      <c r="I25" s="34">
        <v>2011</v>
      </c>
      <c r="J25" s="7" t="s">
        <v>2</v>
      </c>
    </row>
    <row r="26" spans="2:10" ht="15">
      <c r="B26" s="48" t="s">
        <v>21</v>
      </c>
      <c r="C26" s="23"/>
      <c r="D26" s="23"/>
      <c r="E26" s="23"/>
      <c r="F26" s="23"/>
      <c r="G26" s="23"/>
      <c r="H26" s="14">
        <v>97</v>
      </c>
      <c r="I26" s="14">
        <v>97</v>
      </c>
      <c r="J26" s="160" t="s">
        <v>5</v>
      </c>
    </row>
    <row r="27" spans="2:10" ht="15">
      <c r="B27" s="35" t="s">
        <v>14</v>
      </c>
      <c r="C27" s="23"/>
      <c r="D27" s="23"/>
      <c r="E27" s="23"/>
      <c r="F27" s="23"/>
      <c r="G27" s="23"/>
      <c r="H27" s="24">
        <v>59</v>
      </c>
      <c r="I27" s="24">
        <v>52</v>
      </c>
      <c r="J27" s="9">
        <f>+I27-H27</f>
        <v>-7</v>
      </c>
    </row>
    <row r="28" spans="2:10" ht="22.5" customHeight="1">
      <c r="B28" s="35"/>
      <c r="C28" s="23"/>
      <c r="D28" s="23"/>
      <c r="E28" s="23"/>
      <c r="F28" s="23"/>
      <c r="G28" s="23"/>
      <c r="H28" s="24"/>
      <c r="I28" s="24"/>
      <c r="J28" s="36"/>
    </row>
    <row r="29" spans="2:10" ht="21" customHeight="1">
      <c r="B29" s="198" t="s">
        <v>142</v>
      </c>
      <c r="C29" s="199"/>
      <c r="D29" s="199"/>
      <c r="E29" s="199"/>
      <c r="F29" s="199"/>
      <c r="G29" s="200"/>
      <c r="H29" s="14">
        <v>629</v>
      </c>
      <c r="I29" s="14">
        <v>629</v>
      </c>
      <c r="J29" s="160" t="s">
        <v>5</v>
      </c>
    </row>
    <row r="30" spans="2:10" ht="15">
      <c r="B30" s="37"/>
      <c r="C30" s="38"/>
      <c r="D30" s="38"/>
      <c r="E30" s="38"/>
      <c r="F30" s="11"/>
      <c r="G30" s="11"/>
      <c r="H30" s="24"/>
      <c r="I30" s="24"/>
      <c r="J30" s="36"/>
    </row>
    <row r="31" spans="2:10" ht="15">
      <c r="B31" s="179" t="s">
        <v>15</v>
      </c>
      <c r="C31" s="180"/>
      <c r="D31" s="180"/>
      <c r="E31" s="180"/>
      <c r="F31" s="180"/>
      <c r="G31" s="180"/>
      <c r="H31" s="39">
        <f>SUM(H26:H29)</f>
        <v>785</v>
      </c>
      <c r="I31" s="39">
        <f>SUM(I26:I29)</f>
        <v>778</v>
      </c>
      <c r="J31" s="40">
        <f>+I31-H31</f>
        <v>-7</v>
      </c>
    </row>
    <row r="32" spans="2:10" ht="15">
      <c r="B32" s="41" t="s">
        <v>144</v>
      </c>
      <c r="C32" s="42"/>
      <c r="D32" s="42"/>
      <c r="E32" s="42"/>
      <c r="F32" s="42"/>
      <c r="G32" s="42"/>
      <c r="H32" s="42"/>
      <c r="I32" s="42"/>
      <c r="J32" s="43"/>
    </row>
    <row r="33" spans="2:10" ht="15">
      <c r="B33" s="44"/>
      <c r="C33" s="44"/>
      <c r="D33" s="44"/>
      <c r="E33" s="44"/>
      <c r="F33" s="44"/>
      <c r="G33" s="44"/>
      <c r="H33" s="44"/>
      <c r="I33" s="44"/>
      <c r="J33" s="44"/>
    </row>
    <row r="35" spans="2:10" ht="33.75">
      <c r="B35" s="195" t="s">
        <v>16</v>
      </c>
      <c r="C35" s="196"/>
      <c r="D35" s="196"/>
      <c r="E35" s="196"/>
      <c r="F35" s="196"/>
      <c r="G35" s="197"/>
      <c r="H35" s="34">
        <v>2010</v>
      </c>
      <c r="I35" s="34">
        <v>2011</v>
      </c>
      <c r="J35" s="7" t="s">
        <v>2</v>
      </c>
    </row>
    <row r="36" spans="2:10" ht="15">
      <c r="B36" s="48" t="s">
        <v>22</v>
      </c>
      <c r="C36" s="23"/>
      <c r="D36" s="23"/>
      <c r="E36" s="23"/>
      <c r="F36" s="23"/>
      <c r="G36" s="23"/>
      <c r="H36" s="14">
        <v>3</v>
      </c>
      <c r="I36" s="14">
        <v>12</v>
      </c>
      <c r="J36" s="36">
        <f>+I36-H36</f>
        <v>9</v>
      </c>
    </row>
    <row r="37" spans="2:10" ht="15">
      <c r="B37" s="35" t="s">
        <v>17</v>
      </c>
      <c r="C37" s="23"/>
      <c r="D37" s="23"/>
      <c r="E37" s="23"/>
      <c r="F37" s="23"/>
      <c r="G37" s="23"/>
      <c r="H37" s="24">
        <v>1</v>
      </c>
      <c r="I37" s="24">
        <v>4</v>
      </c>
      <c r="J37" s="36">
        <f>+I37-H37</f>
        <v>3</v>
      </c>
    </row>
    <row r="38" spans="2:10" ht="15">
      <c r="B38" s="37"/>
      <c r="C38" s="38"/>
      <c r="D38" s="38"/>
      <c r="E38" s="38"/>
      <c r="F38" s="11"/>
      <c r="G38" s="11"/>
      <c r="H38" s="24"/>
      <c r="I38" s="24"/>
      <c r="J38" s="169"/>
    </row>
    <row r="39" spans="2:10" ht="15">
      <c r="B39" s="179" t="s">
        <v>15</v>
      </c>
      <c r="C39" s="180"/>
      <c r="D39" s="180"/>
      <c r="E39" s="180"/>
      <c r="F39" s="180"/>
      <c r="G39" s="180"/>
      <c r="H39" s="39">
        <f>SUM(H36:H37)</f>
        <v>4</v>
      </c>
      <c r="I39" s="39">
        <f>SUM(I36:I37)</f>
        <v>16</v>
      </c>
      <c r="J39" s="45">
        <f>SUM(J36:J37)</f>
        <v>12</v>
      </c>
    </row>
    <row r="40" spans="2:10" ht="15">
      <c r="B40" s="46"/>
      <c r="C40" s="2"/>
      <c r="D40" s="3"/>
      <c r="E40" s="3"/>
      <c r="F40"/>
      <c r="G40"/>
      <c r="H40"/>
      <c r="I40"/>
      <c r="J40"/>
    </row>
    <row r="41" spans="2:10" ht="15">
      <c r="B41" s="47"/>
      <c r="C41" s="2"/>
      <c r="D41" s="3"/>
      <c r="E41" s="3"/>
      <c r="F41"/>
      <c r="G41"/>
      <c r="H41"/>
      <c r="I41"/>
      <c r="J41"/>
    </row>
    <row r="42" spans="2:10" ht="15">
      <c r="B42" s="1"/>
      <c r="C42" s="2"/>
      <c r="D42" s="3"/>
      <c r="E42" s="3"/>
      <c r="F42"/>
      <c r="G42"/>
      <c r="H42"/>
      <c r="I42"/>
      <c r="J42"/>
    </row>
  </sheetData>
  <sheetProtection/>
  <mergeCells count="13">
    <mergeCell ref="B39:G39"/>
    <mergeCell ref="B12:G12"/>
    <mergeCell ref="B2:J2"/>
    <mergeCell ref="B4:G4"/>
    <mergeCell ref="B11:G11"/>
    <mergeCell ref="B9:G9"/>
    <mergeCell ref="B13:G13"/>
    <mergeCell ref="B14:G14"/>
    <mergeCell ref="B15:G15"/>
    <mergeCell ref="B25:G25"/>
    <mergeCell ref="B29:G29"/>
    <mergeCell ref="B31:G31"/>
    <mergeCell ref="B35:G35"/>
  </mergeCells>
  <printOptions/>
  <pageMargins left="0.7" right="0.7" top="0.75" bottom="0.75" header="0.3" footer="0.3"/>
  <pageSetup horizontalDpi="600" verticalDpi="600" orientation="portrait" paperSize="9" scale="98" r:id="rId1"/>
  <headerFooter>
    <oddHeader>&amp;L&amp;"-,Gras"&amp;8Secrétariat général de l'Autorité de contrôle prudentiel</oddHeader>
    <oddFooter>&amp;R&amp;F_&amp;A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pane xSplit="7" topLeftCell="H1" activePane="topRight" state="frozen"/>
      <selection pane="topLeft" activeCell="A1" sqref="A1"/>
      <selection pane="topRight" activeCell="A1" sqref="A1:G1"/>
    </sheetView>
  </sheetViews>
  <sheetFormatPr defaultColWidth="11.421875" defaultRowHeight="15"/>
  <cols>
    <col min="1" max="1" width="26.57421875" style="0" customWidth="1"/>
    <col min="2" max="2" width="9.28125" style="0" customWidth="1"/>
    <col min="3" max="4" width="9.7109375" style="0" customWidth="1"/>
    <col min="5" max="5" width="9.28125" style="0" customWidth="1"/>
    <col min="6" max="6" width="10.28125" style="0" customWidth="1"/>
  </cols>
  <sheetData>
    <row r="1" spans="1:7" ht="31.5" customHeight="1">
      <c r="A1" s="201" t="s">
        <v>146</v>
      </c>
      <c r="B1" s="201"/>
      <c r="C1" s="201"/>
      <c r="D1" s="201"/>
      <c r="E1" s="201"/>
      <c r="F1" s="201"/>
      <c r="G1" s="201"/>
    </row>
    <row r="3" spans="1:7" ht="15">
      <c r="A3" s="202" t="s">
        <v>23</v>
      </c>
      <c r="B3" s="205" t="s">
        <v>24</v>
      </c>
      <c r="C3" s="206"/>
      <c r="D3" s="206"/>
      <c r="E3" s="206"/>
      <c r="F3" s="207"/>
      <c r="G3" s="208" t="s">
        <v>25</v>
      </c>
    </row>
    <row r="4" spans="1:7" ht="15">
      <c r="A4" s="203"/>
      <c r="B4" s="211" t="s">
        <v>26</v>
      </c>
      <c r="C4" s="213" t="s">
        <v>27</v>
      </c>
      <c r="D4" s="213" t="s">
        <v>28</v>
      </c>
      <c r="E4" s="208" t="s">
        <v>29</v>
      </c>
      <c r="F4" s="202" t="s">
        <v>30</v>
      </c>
      <c r="G4" s="209"/>
    </row>
    <row r="5" spans="1:7" ht="15">
      <c r="A5" s="204"/>
      <c r="B5" s="212"/>
      <c r="C5" s="214"/>
      <c r="D5" s="214"/>
      <c r="E5" s="210"/>
      <c r="F5" s="204"/>
      <c r="G5" s="210"/>
    </row>
    <row r="6" spans="1:7" ht="15">
      <c r="A6" s="49" t="s">
        <v>31</v>
      </c>
      <c r="B6" s="50">
        <v>30</v>
      </c>
      <c r="C6" s="51"/>
      <c r="D6" s="52">
        <v>59</v>
      </c>
      <c r="E6" s="51"/>
      <c r="F6" s="53">
        <f>SUM(B6:E6)</f>
        <v>89</v>
      </c>
      <c r="G6" s="54">
        <v>2</v>
      </c>
    </row>
    <row r="7" spans="1:7" ht="15">
      <c r="A7" s="49"/>
      <c r="B7" s="50"/>
      <c r="C7" s="51"/>
      <c r="D7" s="51"/>
      <c r="E7" s="51"/>
      <c r="F7" s="55"/>
      <c r="G7" s="55"/>
    </row>
    <row r="8" spans="1:7" ht="15">
      <c r="A8" s="56" t="s">
        <v>32</v>
      </c>
      <c r="B8" s="50">
        <v>2</v>
      </c>
      <c r="C8" s="51"/>
      <c r="D8" s="51">
        <v>4</v>
      </c>
      <c r="E8" s="51">
        <v>20</v>
      </c>
      <c r="F8" s="54">
        <f>SUM(B8:E8)</f>
        <v>26</v>
      </c>
      <c r="G8" s="54">
        <v>4</v>
      </c>
    </row>
    <row r="9" spans="1:7" ht="15">
      <c r="A9" s="57"/>
      <c r="B9" s="50"/>
      <c r="C9" s="51"/>
      <c r="D9" s="51"/>
      <c r="E9" s="51"/>
      <c r="F9" s="55"/>
      <c r="G9" s="55"/>
    </row>
    <row r="10" spans="1:7" ht="15">
      <c r="A10" s="49" t="s">
        <v>33</v>
      </c>
      <c r="B10" s="50">
        <v>61</v>
      </c>
      <c r="C10" s="51">
        <v>94</v>
      </c>
      <c r="D10" s="51">
        <v>97</v>
      </c>
      <c r="E10" s="51"/>
      <c r="F10" s="54">
        <f>SUM(B10:E10)</f>
        <v>252</v>
      </c>
      <c r="G10" s="54">
        <v>4</v>
      </c>
    </row>
    <row r="11" spans="1:7" ht="15">
      <c r="A11" s="49"/>
      <c r="B11" s="50"/>
      <c r="C11" s="51"/>
      <c r="D11" s="51"/>
      <c r="E11" s="51"/>
      <c r="F11" s="55"/>
      <c r="G11" s="55"/>
    </row>
    <row r="12" spans="1:7" ht="15">
      <c r="A12" s="49" t="s">
        <v>34</v>
      </c>
      <c r="B12" s="50">
        <v>4</v>
      </c>
      <c r="C12" s="51">
        <v>1</v>
      </c>
      <c r="D12" s="51">
        <v>5</v>
      </c>
      <c r="E12" s="51"/>
      <c r="F12" s="54">
        <f>SUM(B12:E12)</f>
        <v>10</v>
      </c>
      <c r="G12" s="54">
        <v>7</v>
      </c>
    </row>
    <row r="13" spans="1:7" ht="15">
      <c r="A13" s="49"/>
      <c r="B13" s="50"/>
      <c r="C13" s="51"/>
      <c r="D13" s="51"/>
      <c r="E13" s="51"/>
      <c r="F13" s="55"/>
      <c r="G13" s="55"/>
    </row>
    <row r="14" spans="1:7" ht="22.5">
      <c r="A14" s="57" t="s">
        <v>35</v>
      </c>
      <c r="B14" s="50">
        <v>14</v>
      </c>
      <c r="C14" s="51"/>
      <c r="D14" s="51">
        <v>21</v>
      </c>
      <c r="E14" s="51"/>
      <c r="F14" s="54">
        <f>SUM(B14:E14)</f>
        <v>35</v>
      </c>
      <c r="G14" s="54">
        <v>23</v>
      </c>
    </row>
    <row r="15" spans="1:7" ht="15">
      <c r="A15" s="49" t="s">
        <v>36</v>
      </c>
      <c r="B15" s="58" t="s">
        <v>37</v>
      </c>
      <c r="C15" s="59" t="s">
        <v>38</v>
      </c>
      <c r="D15" s="58" t="s">
        <v>39</v>
      </c>
      <c r="E15" s="60"/>
      <c r="F15" s="61"/>
      <c r="G15" s="62" t="s">
        <v>39</v>
      </c>
    </row>
    <row r="16" spans="1:7" ht="15">
      <c r="A16" s="49"/>
      <c r="B16" s="58"/>
      <c r="C16" s="60"/>
      <c r="D16" s="63"/>
      <c r="E16" s="60"/>
      <c r="F16" s="61"/>
      <c r="G16" s="61"/>
    </row>
    <row r="17" spans="1:7" ht="33.75">
      <c r="A17" s="57" t="s">
        <v>147</v>
      </c>
      <c r="B17" s="50">
        <v>6</v>
      </c>
      <c r="C17" s="51"/>
      <c r="D17" s="51">
        <v>23</v>
      </c>
      <c r="E17" s="64">
        <v>1</v>
      </c>
      <c r="F17" s="54">
        <f>SUM(B17:E17)</f>
        <v>30</v>
      </c>
      <c r="G17" s="54">
        <v>26</v>
      </c>
    </row>
    <row r="18" spans="1:7" ht="15">
      <c r="A18" s="57"/>
      <c r="B18" s="50"/>
      <c r="C18" s="51"/>
      <c r="D18" s="51"/>
      <c r="E18" s="64"/>
      <c r="F18" s="55"/>
      <c r="G18" s="55"/>
    </row>
    <row r="19" spans="1:7" ht="15">
      <c r="A19" s="49" t="s">
        <v>40</v>
      </c>
      <c r="B19" s="50">
        <v>9</v>
      </c>
      <c r="C19" s="51"/>
      <c r="D19" s="51">
        <v>10</v>
      </c>
      <c r="E19" s="64"/>
      <c r="F19" s="54">
        <f>SUM(B19:E19)</f>
        <v>19</v>
      </c>
      <c r="G19" s="54">
        <v>17</v>
      </c>
    </row>
    <row r="20" spans="1:7" ht="15">
      <c r="A20" s="65" t="s">
        <v>15</v>
      </c>
      <c r="B20" s="66">
        <f>SUM(B6:B14,B17:B19)</f>
        <v>126</v>
      </c>
      <c r="C20" s="66">
        <f>SUM(C6:C14,C17:C19)</f>
        <v>95</v>
      </c>
      <c r="D20" s="66">
        <f>SUM(D6:D14,D17:D19)</f>
        <v>219</v>
      </c>
      <c r="E20" s="66">
        <f>SUM(E6:E14,E17:E19)</f>
        <v>21</v>
      </c>
      <c r="F20" s="67">
        <f>SUM(F6,F8,F10,F12,F14,F17,F19)</f>
        <v>461</v>
      </c>
      <c r="G20" s="67">
        <f>SUM(G6:G14,G17:G19)</f>
        <v>83</v>
      </c>
    </row>
    <row r="22" ht="15">
      <c r="A22" s="68" t="s">
        <v>41</v>
      </c>
    </row>
  </sheetData>
  <sheetProtection/>
  <mergeCells count="9">
    <mergeCell ref="A1:G1"/>
    <mergeCell ref="A3:A5"/>
    <mergeCell ref="B3:F3"/>
    <mergeCell ref="G3:G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  <headerFooter>
    <oddHeader>&amp;L&amp;"-,Gras"&amp;8Secrétariat général de l'Autorité de contrôle prudentiel</oddHeader>
    <oddFooter>&amp;R&amp;F_&amp;A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pane xSplit="11" topLeftCell="L1" activePane="topRight" state="frozen"/>
      <selection pane="topLeft" activeCell="A2" sqref="A2"/>
      <selection pane="topRight" activeCell="M4" sqref="M4"/>
    </sheetView>
  </sheetViews>
  <sheetFormatPr defaultColWidth="11.421875" defaultRowHeight="15"/>
  <cols>
    <col min="1" max="1" width="1.57421875" style="0" customWidth="1"/>
    <col min="2" max="2" width="30.28125" style="0" customWidth="1"/>
    <col min="3" max="10" width="5.7109375" style="0" customWidth="1"/>
    <col min="11" max="11" width="7.140625" style="0" customWidth="1"/>
  </cols>
  <sheetData>
    <row r="1" spans="2:11" ht="35.25" customHeight="1">
      <c r="B1" s="201" t="s">
        <v>42</v>
      </c>
      <c r="C1" s="201"/>
      <c r="D1" s="201"/>
      <c r="E1" s="201"/>
      <c r="F1" s="201"/>
      <c r="G1" s="201"/>
      <c r="H1" s="201"/>
      <c r="I1" s="201"/>
      <c r="J1" s="201"/>
      <c r="K1" s="69"/>
    </row>
    <row r="3" spans="2:12" ht="15">
      <c r="B3" s="202" t="s">
        <v>43</v>
      </c>
      <c r="C3" s="217" t="s">
        <v>44</v>
      </c>
      <c r="D3" s="218"/>
      <c r="E3" s="218"/>
      <c r="F3" s="218"/>
      <c r="G3" s="218"/>
      <c r="H3" s="218"/>
      <c r="I3" s="218"/>
      <c r="J3" s="219"/>
      <c r="K3" s="208" t="s">
        <v>45</v>
      </c>
      <c r="L3" s="32"/>
    </row>
    <row r="4" spans="2:12" ht="15">
      <c r="B4" s="203"/>
      <c r="C4" s="220" t="s">
        <v>46</v>
      </c>
      <c r="D4" s="221"/>
      <c r="E4" s="221"/>
      <c r="F4" s="222"/>
      <c r="G4" s="220" t="s">
        <v>47</v>
      </c>
      <c r="H4" s="221"/>
      <c r="I4" s="221"/>
      <c r="J4" s="222"/>
      <c r="K4" s="209"/>
      <c r="L4" s="32"/>
    </row>
    <row r="5" spans="2:12" ht="15">
      <c r="B5" s="203"/>
      <c r="C5" s="202" t="s">
        <v>48</v>
      </c>
      <c r="D5" s="202"/>
      <c r="E5" s="208" t="s">
        <v>49</v>
      </c>
      <c r="F5" s="202" t="s">
        <v>30</v>
      </c>
      <c r="G5" s="202" t="s">
        <v>48</v>
      </c>
      <c r="H5" s="202"/>
      <c r="I5" s="208" t="s">
        <v>49</v>
      </c>
      <c r="J5" s="202" t="s">
        <v>30</v>
      </c>
      <c r="K5" s="209"/>
      <c r="L5" s="32"/>
    </row>
    <row r="6" spans="2:12" ht="33.75">
      <c r="B6" s="204"/>
      <c r="C6" s="70" t="s">
        <v>50</v>
      </c>
      <c r="D6" s="70" t="s">
        <v>51</v>
      </c>
      <c r="E6" s="210"/>
      <c r="F6" s="204"/>
      <c r="G6" s="70" t="s">
        <v>50</v>
      </c>
      <c r="H6" s="70" t="s">
        <v>51</v>
      </c>
      <c r="I6" s="210"/>
      <c r="J6" s="204"/>
      <c r="K6" s="210"/>
      <c r="L6" s="32"/>
    </row>
    <row r="7" spans="1:12" ht="15">
      <c r="A7" s="71"/>
      <c r="B7" s="72" t="s">
        <v>52</v>
      </c>
      <c r="C7" s="73">
        <v>66</v>
      </c>
      <c r="D7" s="73">
        <v>7</v>
      </c>
      <c r="E7" s="73">
        <v>15</v>
      </c>
      <c r="F7" s="74">
        <f>SUM(C7:E7)</f>
        <v>88</v>
      </c>
      <c r="G7" s="75"/>
      <c r="H7" s="75"/>
      <c r="I7" s="75"/>
      <c r="J7" s="74" t="str">
        <f>IF(SUM(G7:I7)=0," ",SUM(G7:I7))</f>
        <v> </v>
      </c>
      <c r="K7" s="215">
        <v>102</v>
      </c>
      <c r="L7" s="76"/>
    </row>
    <row r="8" spans="1:12" ht="15">
      <c r="A8" s="71"/>
      <c r="B8" s="72" t="s">
        <v>53</v>
      </c>
      <c r="C8" s="73">
        <v>11</v>
      </c>
      <c r="D8" s="73">
        <v>4</v>
      </c>
      <c r="E8" s="73">
        <v>10</v>
      </c>
      <c r="F8" s="74">
        <f aca="true" t="shared" si="0" ref="F8:F13">SUM(C8:E8)</f>
        <v>25</v>
      </c>
      <c r="G8" s="75">
        <v>20</v>
      </c>
      <c r="H8" s="75">
        <v>1</v>
      </c>
      <c r="I8" s="75">
        <v>3</v>
      </c>
      <c r="J8" s="74">
        <f aca="true" t="shared" si="1" ref="J8:J13">SUM(G8:I8)</f>
        <v>24</v>
      </c>
      <c r="K8" s="216"/>
      <c r="L8" s="76"/>
    </row>
    <row r="9" spans="1:12" ht="15">
      <c r="A9" s="77"/>
      <c r="B9" s="72" t="s">
        <v>34</v>
      </c>
      <c r="C9" s="73">
        <v>4</v>
      </c>
      <c r="D9" s="73">
        <v>2</v>
      </c>
      <c r="E9" s="73"/>
      <c r="F9" s="74">
        <f t="shared" si="0"/>
        <v>6</v>
      </c>
      <c r="G9" s="75">
        <v>2</v>
      </c>
      <c r="H9" s="75"/>
      <c r="I9" s="75"/>
      <c r="J9" s="74">
        <f t="shared" si="1"/>
        <v>2</v>
      </c>
      <c r="K9" s="78">
        <v>6</v>
      </c>
      <c r="L9" s="79"/>
    </row>
    <row r="10" spans="1:12" ht="15">
      <c r="A10" s="77"/>
      <c r="B10" s="80" t="s">
        <v>54</v>
      </c>
      <c r="C10" s="73">
        <v>2</v>
      </c>
      <c r="D10" s="73">
        <v>4</v>
      </c>
      <c r="E10" s="73"/>
      <c r="F10" s="74">
        <f t="shared" si="0"/>
        <v>6</v>
      </c>
      <c r="G10" s="75"/>
      <c r="H10" s="75">
        <v>7</v>
      </c>
      <c r="I10" s="75"/>
      <c r="J10" s="74">
        <f t="shared" si="1"/>
        <v>7</v>
      </c>
      <c r="K10" s="81">
        <v>13</v>
      </c>
      <c r="L10" s="79"/>
    </row>
    <row r="11" spans="1:12" ht="15">
      <c r="A11" s="77"/>
      <c r="B11" s="72" t="s">
        <v>55</v>
      </c>
      <c r="C11" s="73">
        <v>1</v>
      </c>
      <c r="D11" s="73">
        <v>3</v>
      </c>
      <c r="E11" s="73"/>
      <c r="F11" s="74">
        <f t="shared" si="0"/>
        <v>4</v>
      </c>
      <c r="G11" s="75">
        <v>8</v>
      </c>
      <c r="H11" s="75">
        <v>14</v>
      </c>
      <c r="I11" s="75"/>
      <c r="J11" s="74">
        <f t="shared" si="1"/>
        <v>22</v>
      </c>
      <c r="K11" s="81">
        <v>11</v>
      </c>
      <c r="L11" s="79"/>
    </row>
    <row r="12" spans="1:12" ht="15">
      <c r="A12" s="77"/>
      <c r="B12" s="72" t="s">
        <v>40</v>
      </c>
      <c r="C12" s="73"/>
      <c r="D12" s="73">
        <v>3</v>
      </c>
      <c r="E12" s="73">
        <v>1</v>
      </c>
      <c r="F12" s="74">
        <f t="shared" si="0"/>
        <v>4</v>
      </c>
      <c r="G12" s="75"/>
      <c r="H12" s="75"/>
      <c r="I12" s="75"/>
      <c r="J12" s="74">
        <f t="shared" si="1"/>
        <v>0</v>
      </c>
      <c r="K12" s="81">
        <v>4</v>
      </c>
      <c r="L12" s="79"/>
    </row>
    <row r="13" spans="1:12" ht="15">
      <c r="A13" s="77"/>
      <c r="B13" s="72" t="s">
        <v>56</v>
      </c>
      <c r="C13" s="73">
        <v>1</v>
      </c>
      <c r="D13" s="73">
        <v>1</v>
      </c>
      <c r="E13" s="73">
        <v>2</v>
      </c>
      <c r="F13" s="74">
        <f t="shared" si="0"/>
        <v>4</v>
      </c>
      <c r="G13" s="75">
        <v>3</v>
      </c>
      <c r="H13" s="75"/>
      <c r="I13" s="75"/>
      <c r="J13" s="74">
        <f t="shared" si="1"/>
        <v>3</v>
      </c>
      <c r="K13" s="81">
        <v>6</v>
      </c>
      <c r="L13" s="79"/>
    </row>
    <row r="14" spans="2:12" ht="15">
      <c r="B14" s="65" t="s">
        <v>15</v>
      </c>
      <c r="C14" s="66">
        <f aca="true" t="shared" si="2" ref="C14:J14">SUM(C7:C13)</f>
        <v>85</v>
      </c>
      <c r="D14" s="66">
        <f t="shared" si="2"/>
        <v>24</v>
      </c>
      <c r="E14" s="66">
        <f t="shared" si="2"/>
        <v>28</v>
      </c>
      <c r="F14" s="67">
        <f t="shared" si="2"/>
        <v>137</v>
      </c>
      <c r="G14" s="66">
        <f t="shared" si="2"/>
        <v>33</v>
      </c>
      <c r="H14" s="66">
        <f t="shared" si="2"/>
        <v>22</v>
      </c>
      <c r="I14" s="66">
        <f t="shared" si="2"/>
        <v>3</v>
      </c>
      <c r="J14" s="67">
        <f t="shared" si="2"/>
        <v>58</v>
      </c>
      <c r="K14" s="82">
        <f>SUM(K7:K13)</f>
        <v>142</v>
      </c>
      <c r="L14" s="32"/>
    </row>
    <row r="16" spans="2:5" ht="15">
      <c r="B16" s="32"/>
      <c r="C16" s="83"/>
      <c r="D16" s="83"/>
      <c r="E16" s="83"/>
    </row>
    <row r="17" ht="15">
      <c r="G17" s="84"/>
    </row>
  </sheetData>
  <sheetProtection/>
  <mergeCells count="13">
    <mergeCell ref="B1:J1"/>
    <mergeCell ref="I5:I6"/>
    <mergeCell ref="J5:J6"/>
    <mergeCell ref="K7:K8"/>
    <mergeCell ref="B3:B6"/>
    <mergeCell ref="C3:J3"/>
    <mergeCell ref="K3:K6"/>
    <mergeCell ref="C4:F4"/>
    <mergeCell ref="G4:J4"/>
    <mergeCell ref="C5:D5"/>
    <mergeCell ref="E5:E6"/>
    <mergeCell ref="F5:F6"/>
    <mergeCell ref="G5:H5"/>
  </mergeCells>
  <printOptions/>
  <pageMargins left="0.7" right="0.7" top="0.75" bottom="0.75" header="0.3" footer="0.3"/>
  <pageSetup horizontalDpi="600" verticalDpi="600" orientation="portrait" paperSize="9" r:id="rId2"/>
  <headerFooter>
    <oddHeader>&amp;L&amp;"-,Gras"&amp;8Secrétariat général de l'Autorité de contrôle prudentiel</oddHeader>
    <oddFooter>&amp;R&amp;F&amp;A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pane xSplit="11" topLeftCell="L1" activePane="topRight" state="frozen"/>
      <selection pane="topLeft" activeCell="A1" sqref="A1"/>
      <selection pane="topRight" activeCell="A28" sqref="A28"/>
    </sheetView>
  </sheetViews>
  <sheetFormatPr defaultColWidth="11.421875" defaultRowHeight="15"/>
  <cols>
    <col min="1" max="1" width="25.8515625" style="177" customWidth="1"/>
    <col min="2" max="11" width="5.8515625" style="0" bestFit="1" customWidth="1"/>
  </cols>
  <sheetData>
    <row r="1" spans="1:11" ht="15">
      <c r="A1" s="171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">
      <c r="A2" s="155" t="s">
        <v>57</v>
      </c>
      <c r="B2" s="85"/>
      <c r="C2" s="85"/>
      <c r="D2" s="85"/>
      <c r="E2" s="85"/>
      <c r="F2" s="85"/>
      <c r="G2" s="85"/>
      <c r="H2" s="86"/>
      <c r="I2" s="86"/>
      <c r="J2" s="86"/>
      <c r="K2" s="86"/>
    </row>
    <row r="3" spans="1:11" ht="15">
      <c r="A3" s="171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">
      <c r="A4" s="172"/>
      <c r="B4" s="87">
        <v>2002</v>
      </c>
      <c r="C4" s="87">
        <v>2003</v>
      </c>
      <c r="D4" s="87">
        <v>2004</v>
      </c>
      <c r="E4" s="88">
        <v>2005</v>
      </c>
      <c r="F4" s="89">
        <v>2006</v>
      </c>
      <c r="G4" s="89">
        <v>2007</v>
      </c>
      <c r="H4" s="89">
        <v>2008</v>
      </c>
      <c r="I4" s="89">
        <v>2009</v>
      </c>
      <c r="J4" s="89">
        <v>2010</v>
      </c>
      <c r="K4" s="89">
        <v>2011</v>
      </c>
    </row>
    <row r="5" spans="1:11" ht="15">
      <c r="A5" s="173" t="s">
        <v>58</v>
      </c>
      <c r="B5" s="90">
        <f aca="true" t="shared" si="0" ref="B5:G5">SUM(B6,B9)</f>
        <v>176</v>
      </c>
      <c r="C5" s="90">
        <f t="shared" si="0"/>
        <v>168</v>
      </c>
      <c r="D5" s="90">
        <f t="shared" si="0"/>
        <v>164</v>
      </c>
      <c r="E5" s="90">
        <f t="shared" si="0"/>
        <v>161</v>
      </c>
      <c r="F5" s="90">
        <f t="shared" si="0"/>
        <v>161</v>
      </c>
      <c r="G5" s="91">
        <f t="shared" si="0"/>
        <v>161</v>
      </c>
      <c r="H5" s="92">
        <f>SUM(H6,H9)</f>
        <v>155</v>
      </c>
      <c r="I5" s="92">
        <f>SUM(I6,I9)</f>
        <v>147</v>
      </c>
      <c r="J5" s="92">
        <f>SUM(J6,J9)</f>
        <v>142</v>
      </c>
      <c r="K5" s="93">
        <f>SUM(K6,K9)</f>
        <v>137</v>
      </c>
    </row>
    <row r="6" spans="1:11" ht="15">
      <c r="A6" s="94" t="s">
        <v>59</v>
      </c>
      <c r="B6" s="95">
        <f aca="true" t="shared" si="1" ref="B6:G6">SUM(B7:B8)</f>
        <v>79</v>
      </c>
      <c r="C6" s="95">
        <f t="shared" si="1"/>
        <v>80</v>
      </c>
      <c r="D6" s="95">
        <f t="shared" si="1"/>
        <v>82</v>
      </c>
      <c r="E6" s="95">
        <f t="shared" si="1"/>
        <v>81</v>
      </c>
      <c r="F6" s="95">
        <f t="shared" si="1"/>
        <v>84</v>
      </c>
      <c r="G6" s="96">
        <f t="shared" si="1"/>
        <v>88</v>
      </c>
      <c r="H6" s="97">
        <f>SUM(H7:H8)</f>
        <v>93</v>
      </c>
      <c r="I6" s="97">
        <f>SUM(I7:I8)</f>
        <v>93</v>
      </c>
      <c r="J6" s="97">
        <f>SUM(J7:J8)</f>
        <v>91</v>
      </c>
      <c r="K6" s="97">
        <f>SUM(K7:K8)</f>
        <v>88</v>
      </c>
    </row>
    <row r="7" spans="1:11" ht="15">
      <c r="A7" s="49" t="s">
        <v>60</v>
      </c>
      <c r="B7" s="98">
        <v>51</v>
      </c>
      <c r="C7" s="98">
        <v>52</v>
      </c>
      <c r="D7" s="98">
        <v>55</v>
      </c>
      <c r="E7" s="99">
        <v>55</v>
      </c>
      <c r="F7" s="100">
        <v>59</v>
      </c>
      <c r="G7" s="100">
        <v>64</v>
      </c>
      <c r="H7" s="100">
        <v>70</v>
      </c>
      <c r="I7" s="100">
        <v>70</v>
      </c>
      <c r="J7" s="100">
        <v>68</v>
      </c>
      <c r="K7" s="100">
        <v>66</v>
      </c>
    </row>
    <row r="8" spans="1:11" ht="15">
      <c r="A8" s="49" t="s">
        <v>49</v>
      </c>
      <c r="B8" s="98">
        <v>28</v>
      </c>
      <c r="C8" s="98">
        <v>28</v>
      </c>
      <c r="D8" s="98">
        <v>27</v>
      </c>
      <c r="E8" s="99">
        <v>26</v>
      </c>
      <c r="F8" s="100">
        <v>25</v>
      </c>
      <c r="G8" s="100">
        <v>24</v>
      </c>
      <c r="H8" s="100">
        <v>23</v>
      </c>
      <c r="I8" s="100">
        <v>23</v>
      </c>
      <c r="J8" s="100">
        <v>23</v>
      </c>
      <c r="K8" s="100">
        <v>22</v>
      </c>
    </row>
    <row r="9" spans="1:11" ht="15">
      <c r="A9" s="101" t="s">
        <v>61</v>
      </c>
      <c r="B9" s="102">
        <f>SUM(B11,B12,B13,B15,B16,B17)</f>
        <v>97</v>
      </c>
      <c r="C9" s="102">
        <f>SUM(C11,C12,C13,C15,C16,C17)</f>
        <v>88</v>
      </c>
      <c r="D9" s="102">
        <f>SUM(D11,D12,D13,D15,D16,D17)</f>
        <v>82</v>
      </c>
      <c r="E9" s="102">
        <f>SUM(E11,E12,E13,E15,E16,E17)</f>
        <v>80</v>
      </c>
      <c r="F9" s="102">
        <f>SUM(F11,F12,F13,F15,F16,F17)</f>
        <v>77</v>
      </c>
      <c r="G9" s="103">
        <f>SUM(G11,G12,G13,G15,G16,G17)</f>
        <v>73</v>
      </c>
      <c r="H9" s="104">
        <f>SUM(H11,H12,H13,H15,H16,H17)</f>
        <v>62</v>
      </c>
      <c r="I9" s="104">
        <f>SUM(I11,I12,I13,I15,I16,I17)</f>
        <v>54</v>
      </c>
      <c r="J9" s="104">
        <f>SUM(J11,J12,J13,J15,J16,J17)</f>
        <v>51</v>
      </c>
      <c r="K9" s="104">
        <f>SUM(K11,K12,K13,K15,K16,K17)</f>
        <v>49</v>
      </c>
    </row>
    <row r="10" spans="1:11" ht="15">
      <c r="A10" s="49" t="s">
        <v>60</v>
      </c>
      <c r="B10" s="98"/>
      <c r="C10" s="98"/>
      <c r="D10" s="98"/>
      <c r="E10" s="98"/>
      <c r="F10" s="98"/>
      <c r="G10" s="99"/>
      <c r="H10" s="100"/>
      <c r="I10" s="100"/>
      <c r="J10" s="100"/>
      <c r="K10" s="100"/>
    </row>
    <row r="11" spans="1:11" ht="15">
      <c r="A11" s="105" t="s">
        <v>62</v>
      </c>
      <c r="B11" s="98">
        <v>56</v>
      </c>
      <c r="C11" s="98">
        <v>47</v>
      </c>
      <c r="D11" s="98">
        <v>40</v>
      </c>
      <c r="E11" s="99">
        <v>40</v>
      </c>
      <c r="F11" s="100">
        <v>34</v>
      </c>
      <c r="G11" s="100">
        <v>33</v>
      </c>
      <c r="H11" s="100">
        <v>21</v>
      </c>
      <c r="I11" s="100">
        <v>16</v>
      </c>
      <c r="J11" s="100">
        <v>13</v>
      </c>
      <c r="K11" s="100">
        <v>11</v>
      </c>
    </row>
    <row r="12" spans="1:11" ht="22.5">
      <c r="A12" s="106" t="s">
        <v>63</v>
      </c>
      <c r="B12" s="50">
        <v>8</v>
      </c>
      <c r="C12" s="50">
        <v>10</v>
      </c>
      <c r="D12" s="50">
        <v>8</v>
      </c>
      <c r="E12" s="107">
        <v>8</v>
      </c>
      <c r="F12" s="108">
        <v>9</v>
      </c>
      <c r="G12" s="108">
        <v>9</v>
      </c>
      <c r="H12" s="108">
        <v>9</v>
      </c>
      <c r="I12" s="108">
        <v>7</v>
      </c>
      <c r="J12" s="108">
        <v>7</v>
      </c>
      <c r="K12" s="108">
        <v>7</v>
      </c>
    </row>
    <row r="13" spans="1:11" ht="22.5">
      <c r="A13" s="106" t="s">
        <v>56</v>
      </c>
      <c r="B13" s="50"/>
      <c r="C13" s="50"/>
      <c r="D13" s="50">
        <v>1</v>
      </c>
      <c r="E13" s="107">
        <v>1</v>
      </c>
      <c r="F13" s="108">
        <v>1</v>
      </c>
      <c r="G13" s="108"/>
      <c r="H13" s="108"/>
      <c r="I13" s="108">
        <v>1</v>
      </c>
      <c r="J13" s="108">
        <v>1</v>
      </c>
      <c r="K13" s="108">
        <v>1</v>
      </c>
    </row>
    <row r="14" spans="1:11" ht="15">
      <c r="A14" s="49" t="s">
        <v>49</v>
      </c>
      <c r="B14" s="98"/>
      <c r="C14" s="98"/>
      <c r="D14" s="98"/>
      <c r="E14" s="98"/>
      <c r="F14" s="99"/>
      <c r="G14" s="100"/>
      <c r="H14" s="100"/>
      <c r="I14" s="100"/>
      <c r="J14" s="100"/>
      <c r="K14" s="100"/>
    </row>
    <row r="15" spans="1:11" ht="15">
      <c r="A15" s="105" t="s">
        <v>62</v>
      </c>
      <c r="B15" s="98">
        <v>17</v>
      </c>
      <c r="C15" s="98">
        <v>16</v>
      </c>
      <c r="D15" s="98">
        <v>16</v>
      </c>
      <c r="E15" s="99">
        <v>15</v>
      </c>
      <c r="F15" s="100">
        <v>15</v>
      </c>
      <c r="G15" s="100">
        <v>14</v>
      </c>
      <c r="H15" s="100">
        <v>16</v>
      </c>
      <c r="I15" s="100">
        <v>15</v>
      </c>
      <c r="J15" s="100">
        <v>15</v>
      </c>
      <c r="K15" s="100">
        <v>14</v>
      </c>
    </row>
    <row r="16" spans="1:11" ht="22.5">
      <c r="A16" s="106" t="s">
        <v>63</v>
      </c>
      <c r="B16" s="50">
        <v>14</v>
      </c>
      <c r="C16" s="50">
        <v>13</v>
      </c>
      <c r="D16" s="50">
        <v>15</v>
      </c>
      <c r="E16" s="107">
        <v>14</v>
      </c>
      <c r="F16" s="108">
        <v>15</v>
      </c>
      <c r="G16" s="108">
        <v>14</v>
      </c>
      <c r="H16" s="108">
        <v>13</v>
      </c>
      <c r="I16" s="108">
        <v>13</v>
      </c>
      <c r="J16" s="108">
        <v>13</v>
      </c>
      <c r="K16" s="108">
        <v>13</v>
      </c>
    </row>
    <row r="17" spans="1:11" ht="22.5">
      <c r="A17" s="109" t="s">
        <v>56</v>
      </c>
      <c r="B17" s="110">
        <v>2</v>
      </c>
      <c r="C17" s="110">
        <v>2</v>
      </c>
      <c r="D17" s="110">
        <v>2</v>
      </c>
      <c r="E17" s="111">
        <v>2</v>
      </c>
      <c r="F17" s="108">
        <v>3</v>
      </c>
      <c r="G17" s="108">
        <v>3</v>
      </c>
      <c r="H17" s="108">
        <v>3</v>
      </c>
      <c r="I17" s="108">
        <v>2</v>
      </c>
      <c r="J17" s="108">
        <v>2</v>
      </c>
      <c r="K17" s="108">
        <v>3</v>
      </c>
    </row>
    <row r="18" spans="1:11" ht="28.5" customHeight="1">
      <c r="A18" s="174" t="s">
        <v>64</v>
      </c>
      <c r="B18" s="112">
        <f aca="true" t="shared" si="2" ref="B18:G18">SUM(B20:B20,B22:B22)</f>
        <v>110</v>
      </c>
      <c r="C18" s="112">
        <f t="shared" si="2"/>
        <v>95</v>
      </c>
      <c r="D18" s="112">
        <f t="shared" si="2"/>
        <v>83</v>
      </c>
      <c r="E18" s="112">
        <f t="shared" si="2"/>
        <v>78</v>
      </c>
      <c r="F18" s="112">
        <f t="shared" si="2"/>
        <v>75</v>
      </c>
      <c r="G18" s="113">
        <f t="shared" si="2"/>
        <v>76</v>
      </c>
      <c r="H18" s="114">
        <f>SUM(H20:H20,H22:H22)</f>
        <v>74</v>
      </c>
      <c r="I18" s="114">
        <f>SUM(I20:I20,I22:I22)</f>
        <v>66</v>
      </c>
      <c r="J18" s="114">
        <f>SUM(J20:J20,J22:J22)</f>
        <v>61</v>
      </c>
      <c r="K18" s="115">
        <f>SUM(K20:K20,K22:K22)</f>
        <v>57</v>
      </c>
    </row>
    <row r="19" spans="1:11" ht="15">
      <c r="A19" s="116" t="s">
        <v>60</v>
      </c>
      <c r="B19" s="117"/>
      <c r="C19" s="117"/>
      <c r="D19" s="117"/>
      <c r="E19" s="117"/>
      <c r="F19" s="117"/>
      <c r="G19" s="118"/>
      <c r="H19" s="100"/>
      <c r="I19" s="100"/>
      <c r="J19" s="100"/>
      <c r="K19" s="100"/>
    </row>
    <row r="20" spans="1:11" ht="15">
      <c r="A20" s="105" t="s">
        <v>65</v>
      </c>
      <c r="B20" s="98">
        <v>81</v>
      </c>
      <c r="C20" s="98">
        <v>68</v>
      </c>
      <c r="D20" s="98">
        <v>58</v>
      </c>
      <c r="E20" s="99">
        <v>57</v>
      </c>
      <c r="F20" s="100">
        <v>55</v>
      </c>
      <c r="G20" s="100">
        <v>54</v>
      </c>
      <c r="H20" s="100">
        <v>53</v>
      </c>
      <c r="I20" s="100">
        <v>42</v>
      </c>
      <c r="J20" s="100">
        <v>36</v>
      </c>
      <c r="K20" s="100">
        <v>33</v>
      </c>
    </row>
    <row r="21" spans="1:11" ht="15">
      <c r="A21" s="49" t="s">
        <v>49</v>
      </c>
      <c r="B21" s="98"/>
      <c r="C21" s="98"/>
      <c r="D21" s="98"/>
      <c r="E21" s="98"/>
      <c r="F21" s="99"/>
      <c r="G21" s="100"/>
      <c r="H21" s="100"/>
      <c r="I21" s="100"/>
      <c r="J21" s="100"/>
      <c r="K21" s="100"/>
    </row>
    <row r="22" spans="1:11" ht="15">
      <c r="A22" s="105" t="s">
        <v>65</v>
      </c>
      <c r="B22" s="98">
        <v>29</v>
      </c>
      <c r="C22" s="98">
        <v>27</v>
      </c>
      <c r="D22" s="98">
        <v>25</v>
      </c>
      <c r="E22" s="99">
        <v>21</v>
      </c>
      <c r="F22" s="100">
        <v>20</v>
      </c>
      <c r="G22" s="100">
        <v>22</v>
      </c>
      <c r="H22" s="100">
        <v>21</v>
      </c>
      <c r="I22" s="100">
        <v>24</v>
      </c>
      <c r="J22" s="100">
        <v>25</v>
      </c>
      <c r="K22" s="100">
        <v>24</v>
      </c>
    </row>
    <row r="23" spans="1:11" ht="28.5" customHeight="1">
      <c r="A23" s="178" t="s">
        <v>66</v>
      </c>
      <c r="B23" s="90">
        <v>1</v>
      </c>
      <c r="C23" s="90">
        <v>1</v>
      </c>
      <c r="D23" s="90">
        <v>1</v>
      </c>
      <c r="E23" s="90">
        <v>1</v>
      </c>
      <c r="F23" s="91">
        <v>1</v>
      </c>
      <c r="G23" s="114">
        <v>2</v>
      </c>
      <c r="H23" s="114">
        <v>1</v>
      </c>
      <c r="I23" s="114">
        <v>1</v>
      </c>
      <c r="J23" s="114">
        <v>1</v>
      </c>
      <c r="K23" s="115">
        <v>1</v>
      </c>
    </row>
    <row r="24" spans="1:11" ht="31.5" customHeight="1">
      <c r="A24" s="170" t="s">
        <v>67</v>
      </c>
      <c r="B24" s="119">
        <f aca="true" t="shared" si="3" ref="B24:K24">SUM(B5,B18,B23)</f>
        <v>287</v>
      </c>
      <c r="C24" s="119">
        <f t="shared" si="3"/>
        <v>264</v>
      </c>
      <c r="D24" s="119">
        <f t="shared" si="3"/>
        <v>248</v>
      </c>
      <c r="E24" s="119">
        <f t="shared" si="3"/>
        <v>240</v>
      </c>
      <c r="F24" s="119">
        <f t="shared" si="3"/>
        <v>237</v>
      </c>
      <c r="G24" s="120">
        <f t="shared" si="3"/>
        <v>239</v>
      </c>
      <c r="H24" s="121">
        <f t="shared" si="3"/>
        <v>230</v>
      </c>
      <c r="I24" s="121">
        <f t="shared" si="3"/>
        <v>214</v>
      </c>
      <c r="J24" s="121">
        <f t="shared" si="3"/>
        <v>204</v>
      </c>
      <c r="K24" s="121">
        <f t="shared" si="3"/>
        <v>195</v>
      </c>
    </row>
    <row r="25" spans="1:11" ht="15">
      <c r="A25" s="173" t="s">
        <v>140</v>
      </c>
      <c r="B25" s="90">
        <f aca="true" t="shared" si="4" ref="B25:G25">SUM(B26,B30)</f>
        <v>61</v>
      </c>
      <c r="C25" s="90">
        <f t="shared" si="4"/>
        <v>55</v>
      </c>
      <c r="D25" s="90">
        <f t="shared" si="4"/>
        <v>53</v>
      </c>
      <c r="E25" s="90">
        <f t="shared" si="4"/>
        <v>52</v>
      </c>
      <c r="F25" s="90">
        <f t="shared" si="4"/>
        <v>56</v>
      </c>
      <c r="G25" s="91">
        <f t="shared" si="4"/>
        <v>67</v>
      </c>
      <c r="H25" s="114">
        <f>SUM(H26,H30)</f>
        <v>75</v>
      </c>
      <c r="I25" s="114">
        <f>SUM(I26,I30)</f>
        <v>71</v>
      </c>
      <c r="J25" s="114">
        <f>SUM(J26,J30)</f>
        <v>76</v>
      </c>
      <c r="K25" s="115">
        <f>SUM(K26,K30)</f>
        <v>66</v>
      </c>
    </row>
    <row r="26" spans="1:11" ht="15">
      <c r="A26" s="116" t="s">
        <v>60</v>
      </c>
      <c r="B26" s="117">
        <v>48</v>
      </c>
      <c r="C26" s="117">
        <v>44</v>
      </c>
      <c r="D26" s="117">
        <v>42</v>
      </c>
      <c r="E26" s="118">
        <v>41</v>
      </c>
      <c r="F26" s="100">
        <v>43</v>
      </c>
      <c r="G26" s="100">
        <v>54</v>
      </c>
      <c r="H26" s="100">
        <v>63</v>
      </c>
      <c r="I26" s="100">
        <v>61</v>
      </c>
      <c r="J26" s="100">
        <v>66</v>
      </c>
      <c r="K26" s="100">
        <v>55</v>
      </c>
    </row>
    <row r="27" spans="1:11" ht="15">
      <c r="A27" s="105" t="s">
        <v>59</v>
      </c>
      <c r="B27" s="122" t="s">
        <v>68</v>
      </c>
      <c r="C27" s="122" t="s">
        <v>68</v>
      </c>
      <c r="D27" s="122" t="s">
        <v>69</v>
      </c>
      <c r="E27" s="123" t="s">
        <v>68</v>
      </c>
      <c r="F27" s="124" t="s">
        <v>70</v>
      </c>
      <c r="G27" s="124" t="s">
        <v>71</v>
      </c>
      <c r="H27" s="124" t="s">
        <v>72</v>
      </c>
      <c r="I27" s="124" t="s">
        <v>73</v>
      </c>
      <c r="J27" s="124" t="s">
        <v>74</v>
      </c>
      <c r="K27" s="124" t="s">
        <v>72</v>
      </c>
    </row>
    <row r="28" spans="1:11" ht="21" customHeight="1">
      <c r="A28" s="105" t="s">
        <v>75</v>
      </c>
      <c r="B28" s="122" t="s">
        <v>5</v>
      </c>
      <c r="C28" s="122" t="s">
        <v>5</v>
      </c>
      <c r="D28" s="122" t="s">
        <v>5</v>
      </c>
      <c r="E28" s="123" t="s">
        <v>76</v>
      </c>
      <c r="F28" s="124" t="s">
        <v>76</v>
      </c>
      <c r="G28" s="124" t="s">
        <v>76</v>
      </c>
      <c r="H28" s="122" t="s">
        <v>5</v>
      </c>
      <c r="I28" s="122" t="s">
        <v>5</v>
      </c>
      <c r="J28" s="122" t="s">
        <v>5</v>
      </c>
      <c r="K28" s="122" t="s">
        <v>5</v>
      </c>
    </row>
    <row r="29" spans="1:11" ht="15">
      <c r="A29" s="105" t="s">
        <v>61</v>
      </c>
      <c r="B29" s="122" t="s">
        <v>77</v>
      </c>
      <c r="C29" s="122" t="s">
        <v>78</v>
      </c>
      <c r="D29" s="122" t="s">
        <v>79</v>
      </c>
      <c r="E29" s="123" t="s">
        <v>80</v>
      </c>
      <c r="F29" s="124" t="s">
        <v>81</v>
      </c>
      <c r="G29" s="124" t="s">
        <v>82</v>
      </c>
      <c r="H29" s="124" t="s">
        <v>83</v>
      </c>
      <c r="I29" s="124" t="s">
        <v>84</v>
      </c>
      <c r="J29" s="124" t="s">
        <v>85</v>
      </c>
      <c r="K29" s="124" t="s">
        <v>86</v>
      </c>
    </row>
    <row r="30" spans="1:11" ht="15">
      <c r="A30" s="49" t="s">
        <v>49</v>
      </c>
      <c r="B30" s="98">
        <v>13</v>
      </c>
      <c r="C30" s="98">
        <v>11</v>
      </c>
      <c r="D30" s="98">
        <v>11</v>
      </c>
      <c r="E30" s="99">
        <v>11</v>
      </c>
      <c r="F30" s="100">
        <v>13</v>
      </c>
      <c r="G30" s="100">
        <v>13</v>
      </c>
      <c r="H30" s="100">
        <v>12</v>
      </c>
      <c r="I30" s="100">
        <v>10</v>
      </c>
      <c r="J30" s="100">
        <v>10</v>
      </c>
      <c r="K30" s="100">
        <v>11</v>
      </c>
    </row>
    <row r="31" spans="1:11" ht="15">
      <c r="A31" s="173" t="s">
        <v>141</v>
      </c>
      <c r="B31" s="90">
        <f aca="true" t="shared" si="5" ref="B31:J31">SUM(B32:B32)</f>
        <v>0</v>
      </c>
      <c r="C31" s="90">
        <f t="shared" si="5"/>
        <v>0</v>
      </c>
      <c r="D31" s="90">
        <f t="shared" si="5"/>
        <v>0</v>
      </c>
      <c r="E31" s="90">
        <f t="shared" si="5"/>
        <v>0</v>
      </c>
      <c r="F31" s="90">
        <f t="shared" si="5"/>
        <v>0</v>
      </c>
      <c r="G31" s="91">
        <f t="shared" si="5"/>
        <v>0</v>
      </c>
      <c r="H31" s="114">
        <f t="shared" si="5"/>
        <v>0</v>
      </c>
      <c r="I31" s="114">
        <f t="shared" si="5"/>
        <v>0</v>
      </c>
      <c r="J31" s="114">
        <f t="shared" si="5"/>
        <v>1</v>
      </c>
      <c r="K31" s="115">
        <f>SUM(K32:K33)</f>
        <v>7</v>
      </c>
    </row>
    <row r="32" spans="1:11" ht="15">
      <c r="A32" s="94" t="s">
        <v>134</v>
      </c>
      <c r="B32" s="95"/>
      <c r="C32" s="95"/>
      <c r="D32" s="95"/>
      <c r="E32" s="95"/>
      <c r="F32" s="95"/>
      <c r="G32" s="96"/>
      <c r="H32" s="97"/>
      <c r="I32" s="97"/>
      <c r="J32" s="97">
        <v>1</v>
      </c>
      <c r="K32" s="97">
        <v>4</v>
      </c>
    </row>
    <row r="33" spans="1:11" ht="15">
      <c r="A33" s="101" t="s">
        <v>61</v>
      </c>
      <c r="B33" s="102"/>
      <c r="C33" s="102"/>
      <c r="D33" s="102"/>
      <c r="E33" s="102"/>
      <c r="F33" s="102"/>
      <c r="G33" s="103"/>
      <c r="H33" s="104"/>
      <c r="I33" s="104"/>
      <c r="J33" s="104"/>
      <c r="K33" s="104">
        <f>SUM(K34:K35)</f>
        <v>3</v>
      </c>
    </row>
    <row r="34" spans="1:11" ht="15">
      <c r="A34" s="105" t="s">
        <v>60</v>
      </c>
      <c r="B34" s="98"/>
      <c r="C34" s="98"/>
      <c r="D34" s="98"/>
      <c r="E34" s="98"/>
      <c r="F34" s="98"/>
      <c r="G34" s="99"/>
      <c r="H34" s="100"/>
      <c r="I34" s="100"/>
      <c r="J34" s="100"/>
      <c r="K34" s="100">
        <v>1</v>
      </c>
    </row>
    <row r="35" spans="1:11" ht="15">
      <c r="A35" s="105" t="s">
        <v>49</v>
      </c>
      <c r="B35" s="98"/>
      <c r="C35" s="98"/>
      <c r="D35" s="98"/>
      <c r="E35" s="99"/>
      <c r="F35" s="100"/>
      <c r="G35" s="100"/>
      <c r="H35" s="100"/>
      <c r="I35" s="100"/>
      <c r="J35" s="100"/>
      <c r="K35" s="100">
        <v>2</v>
      </c>
    </row>
    <row r="36" spans="1:11" ht="15">
      <c r="A36" s="173" t="s">
        <v>87</v>
      </c>
      <c r="B36" s="90">
        <f aca="true" t="shared" si="6" ref="B36:G36">SUM(B37:B38)</f>
        <v>82</v>
      </c>
      <c r="C36" s="90">
        <f t="shared" si="6"/>
        <v>75</v>
      </c>
      <c r="D36" s="90">
        <f t="shared" si="6"/>
        <v>78</v>
      </c>
      <c r="E36" s="90">
        <f t="shared" si="6"/>
        <v>75</v>
      </c>
      <c r="F36" s="90">
        <f t="shared" si="6"/>
        <v>74</v>
      </c>
      <c r="G36" s="91">
        <f t="shared" si="6"/>
        <v>78</v>
      </c>
      <c r="H36" s="114">
        <f>SUM(H37:H38)</f>
        <v>80</v>
      </c>
      <c r="I36" s="114">
        <f>SUM(I37:I38)</f>
        <v>77</v>
      </c>
      <c r="J36" s="114">
        <f>SUM(J37:J38)</f>
        <v>74</v>
      </c>
      <c r="K36" s="115">
        <f>SUM(K37:K38)</f>
        <v>77</v>
      </c>
    </row>
    <row r="37" spans="1:11" ht="15">
      <c r="A37" s="116" t="s">
        <v>60</v>
      </c>
      <c r="B37" s="117">
        <v>34</v>
      </c>
      <c r="C37" s="117">
        <v>35</v>
      </c>
      <c r="D37" s="117">
        <v>39</v>
      </c>
      <c r="E37" s="118">
        <v>31</v>
      </c>
      <c r="F37" s="125">
        <v>28</v>
      </c>
      <c r="G37" s="125">
        <v>31</v>
      </c>
      <c r="H37" s="125">
        <v>32</v>
      </c>
      <c r="I37" s="125">
        <v>29</v>
      </c>
      <c r="J37" s="125">
        <v>27</v>
      </c>
      <c r="K37" s="125">
        <v>27</v>
      </c>
    </row>
    <row r="38" spans="1:11" ht="15">
      <c r="A38" s="126" t="s">
        <v>49</v>
      </c>
      <c r="B38" s="127">
        <v>48</v>
      </c>
      <c r="C38" s="127">
        <v>40</v>
      </c>
      <c r="D38" s="127">
        <v>39</v>
      </c>
      <c r="E38" s="128">
        <v>44</v>
      </c>
      <c r="F38" s="129">
        <v>46</v>
      </c>
      <c r="G38" s="129">
        <v>47</v>
      </c>
      <c r="H38" s="129">
        <v>48</v>
      </c>
      <c r="I38" s="129">
        <v>48</v>
      </c>
      <c r="J38" s="129">
        <v>47</v>
      </c>
      <c r="K38" s="129">
        <v>50</v>
      </c>
    </row>
    <row r="39" spans="1:11" ht="15">
      <c r="A39" s="175"/>
      <c r="B39" s="130"/>
      <c r="C39" s="130"/>
      <c r="D39" s="130"/>
      <c r="E39" s="130"/>
      <c r="F39" s="130"/>
      <c r="G39" s="130"/>
      <c r="H39" s="130"/>
      <c r="I39" s="11"/>
      <c r="J39" s="131"/>
      <c r="K39" s="131"/>
    </row>
    <row r="40" spans="1:11" ht="15">
      <c r="A40" s="176" t="s">
        <v>143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5">
      <c r="A41" s="176"/>
      <c r="B41" s="11"/>
      <c r="C41" s="11"/>
      <c r="D41" s="11"/>
      <c r="E41" s="11"/>
      <c r="F41" s="11"/>
      <c r="G41" s="11"/>
      <c r="H41" s="11"/>
      <c r="I41" s="11"/>
      <c r="J41" s="11"/>
      <c r="K41" s="11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&amp;L&amp;"-,Gras"&amp;8Secrétariat général de l'Autorité de contrôle prudentiel</oddHeader>
    <oddFooter>&amp;R&amp;F&amp;A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pane xSplit="10" topLeftCell="K1" activePane="topRight" state="frozen"/>
      <selection pane="topLeft" activeCell="A1" sqref="A1"/>
      <selection pane="topRight" activeCell="A14" sqref="A14"/>
    </sheetView>
  </sheetViews>
  <sheetFormatPr defaultColWidth="11.421875" defaultRowHeight="15"/>
  <cols>
    <col min="1" max="1" width="11.57421875" style="32" customWidth="1"/>
    <col min="2" max="2" width="8.8515625" style="32" customWidth="1"/>
    <col min="3" max="3" width="9.57421875" style="32" customWidth="1"/>
    <col min="4" max="4" width="7.140625" style="32" customWidth="1"/>
    <col min="5" max="5" width="9.28125" style="32" customWidth="1"/>
    <col min="6" max="10" width="7.7109375" style="32" customWidth="1"/>
  </cols>
  <sheetData>
    <row r="1" ht="15">
      <c r="A1" s="137"/>
    </row>
    <row r="2" spans="1:10" ht="27.75" customHeight="1">
      <c r="A2" s="201" t="s">
        <v>133</v>
      </c>
      <c r="B2" s="201"/>
      <c r="C2" s="201"/>
      <c r="D2" s="201"/>
      <c r="E2" s="201"/>
      <c r="F2" s="201"/>
      <c r="G2" s="201"/>
      <c r="H2" s="201"/>
      <c r="I2" s="201"/>
      <c r="J2" s="201"/>
    </row>
    <row r="4" spans="1:10" ht="15">
      <c r="A4" s="223"/>
      <c r="B4" s="224"/>
      <c r="C4" s="224"/>
      <c r="D4" s="224"/>
      <c r="E4" s="224"/>
      <c r="F4" s="138">
        <v>2001</v>
      </c>
      <c r="G4" s="138">
        <v>2008</v>
      </c>
      <c r="H4" s="138">
        <v>2009</v>
      </c>
      <c r="I4" s="138">
        <v>2010</v>
      </c>
      <c r="J4" s="138">
        <v>2011</v>
      </c>
    </row>
    <row r="5" spans="1:10" ht="15">
      <c r="A5" s="225" t="s">
        <v>121</v>
      </c>
      <c r="B5" s="226"/>
      <c r="C5" s="226"/>
      <c r="D5" s="226"/>
      <c r="E5" s="226"/>
      <c r="F5" s="66">
        <f>SUM(F6:F11)</f>
        <v>79</v>
      </c>
      <c r="G5" s="66">
        <f>SUM(G6:G11)</f>
        <v>122</v>
      </c>
      <c r="H5" s="66">
        <f>SUM(H6:H11)</f>
        <v>123</v>
      </c>
      <c r="I5" s="66">
        <f>SUM(I6:I11)</f>
        <v>127</v>
      </c>
      <c r="J5" s="66">
        <v>122</v>
      </c>
    </row>
    <row r="6" spans="1:10" ht="15">
      <c r="A6" s="139" t="s">
        <v>117</v>
      </c>
      <c r="B6" s="11"/>
      <c r="C6" s="11"/>
      <c r="D6" s="11"/>
      <c r="E6" s="11"/>
      <c r="F6" s="98">
        <v>36</v>
      </c>
      <c r="G6" s="98">
        <v>59</v>
      </c>
      <c r="H6" s="140">
        <v>60</v>
      </c>
      <c r="I6" s="140">
        <v>64</v>
      </c>
      <c r="J6" s="141">
        <v>66</v>
      </c>
    </row>
    <row r="7" spans="1:10" ht="15">
      <c r="A7" s="142" t="s">
        <v>93</v>
      </c>
      <c r="B7" s="23"/>
      <c r="C7" s="23"/>
      <c r="D7" s="23"/>
      <c r="E7" s="23"/>
      <c r="F7" s="73">
        <v>14</v>
      </c>
      <c r="G7" s="73">
        <v>17</v>
      </c>
      <c r="H7" s="75">
        <v>16</v>
      </c>
      <c r="I7" s="75">
        <v>15</v>
      </c>
      <c r="J7" s="74">
        <v>14</v>
      </c>
    </row>
    <row r="8" spans="1:10" ht="15">
      <c r="A8" s="142" t="s">
        <v>106</v>
      </c>
      <c r="B8" s="23"/>
      <c r="C8" s="23"/>
      <c r="D8" s="23"/>
      <c r="E8" s="23"/>
      <c r="F8" s="73">
        <v>6</v>
      </c>
      <c r="G8" s="73">
        <v>6</v>
      </c>
      <c r="H8" s="75">
        <v>7</v>
      </c>
      <c r="I8" s="75">
        <v>7</v>
      </c>
      <c r="J8" s="74">
        <v>7</v>
      </c>
    </row>
    <row r="9" spans="1:10" ht="15">
      <c r="A9" s="142" t="s">
        <v>113</v>
      </c>
      <c r="B9" s="23"/>
      <c r="C9" s="23"/>
      <c r="D9" s="23"/>
      <c r="E9" s="23"/>
      <c r="F9" s="73">
        <v>4</v>
      </c>
      <c r="G9" s="73">
        <v>6</v>
      </c>
      <c r="H9" s="75">
        <v>7</v>
      </c>
      <c r="I9" s="75">
        <v>7</v>
      </c>
      <c r="J9" s="74">
        <v>5</v>
      </c>
    </row>
    <row r="10" spans="1:10" ht="15">
      <c r="A10" s="142" t="s">
        <v>99</v>
      </c>
      <c r="B10" s="23"/>
      <c r="C10" s="23"/>
      <c r="D10" s="23"/>
      <c r="E10" s="23"/>
      <c r="F10" s="73">
        <v>7</v>
      </c>
      <c r="G10" s="73">
        <v>6</v>
      </c>
      <c r="H10" s="75">
        <v>6</v>
      </c>
      <c r="I10" s="75">
        <v>6</v>
      </c>
      <c r="J10" s="74">
        <v>6</v>
      </c>
    </row>
    <row r="11" spans="1:10" ht="15">
      <c r="A11" s="142" t="s">
        <v>122</v>
      </c>
      <c r="B11" s="23"/>
      <c r="C11" s="23"/>
      <c r="D11" s="23"/>
      <c r="E11" s="23"/>
      <c r="F11" s="73">
        <v>12</v>
      </c>
      <c r="G11" s="73">
        <v>28</v>
      </c>
      <c r="H11" s="75">
        <v>27</v>
      </c>
      <c r="I11" s="75">
        <v>28</v>
      </c>
      <c r="J11" s="74">
        <v>24</v>
      </c>
    </row>
    <row r="12" spans="1:10" ht="15">
      <c r="A12" s="10"/>
      <c r="B12" s="11"/>
      <c r="C12" s="11"/>
      <c r="D12" s="11"/>
      <c r="E12" s="11"/>
      <c r="F12" s="102"/>
      <c r="G12" s="102"/>
      <c r="H12" s="102"/>
      <c r="I12" s="102"/>
      <c r="J12" s="143"/>
    </row>
    <row r="13" spans="1:10" ht="30" customHeight="1">
      <c r="A13" s="205" t="s">
        <v>123</v>
      </c>
      <c r="B13" s="206"/>
      <c r="C13" s="206"/>
      <c r="D13" s="206"/>
      <c r="E13" s="207"/>
      <c r="F13" s="66">
        <f>SUM(F14:F18)</f>
        <v>18</v>
      </c>
      <c r="G13" s="66">
        <f>SUM(G14:G18)</f>
        <v>44</v>
      </c>
      <c r="H13" s="66">
        <f>SUM(H14:H18)</f>
        <v>45</v>
      </c>
      <c r="I13" s="66">
        <f>SUM(I14:I18)</f>
        <v>48</v>
      </c>
      <c r="J13" s="66">
        <v>52</v>
      </c>
    </row>
    <row r="14" spans="1:10" ht="15">
      <c r="A14" s="145" t="s">
        <v>148</v>
      </c>
      <c r="B14" s="15"/>
      <c r="C14" s="15"/>
      <c r="D14" s="15"/>
      <c r="E14" s="15"/>
      <c r="F14" s="75">
        <v>10</v>
      </c>
      <c r="G14" s="75">
        <v>28</v>
      </c>
      <c r="H14" s="75">
        <v>28</v>
      </c>
      <c r="I14" s="75">
        <v>30</v>
      </c>
      <c r="J14" s="74">
        <v>31</v>
      </c>
    </row>
    <row r="15" spans="1:10" ht="15">
      <c r="A15" s="145" t="s">
        <v>124</v>
      </c>
      <c r="B15" s="15"/>
      <c r="C15" s="15"/>
      <c r="D15" s="15"/>
      <c r="E15" s="15"/>
      <c r="F15" s="75">
        <v>2</v>
      </c>
      <c r="G15" s="75">
        <v>4</v>
      </c>
      <c r="H15" s="75">
        <v>4</v>
      </c>
      <c r="I15" s="75">
        <v>4</v>
      </c>
      <c r="J15" s="74">
        <v>4</v>
      </c>
    </row>
    <row r="16" spans="1:10" ht="15">
      <c r="A16" s="145" t="s">
        <v>125</v>
      </c>
      <c r="B16" s="15"/>
      <c r="C16" s="15"/>
      <c r="D16" s="15"/>
      <c r="E16" s="15"/>
      <c r="F16" s="75">
        <v>1</v>
      </c>
      <c r="G16" s="75">
        <v>3</v>
      </c>
      <c r="H16" s="75">
        <v>3</v>
      </c>
      <c r="I16" s="75">
        <v>3</v>
      </c>
      <c r="J16" s="74">
        <v>4</v>
      </c>
    </row>
    <row r="17" spans="1:10" ht="15">
      <c r="A17" s="145" t="s">
        <v>126</v>
      </c>
      <c r="B17" s="15"/>
      <c r="C17" s="15"/>
      <c r="D17" s="15"/>
      <c r="E17" s="15"/>
      <c r="F17" s="75">
        <v>1</v>
      </c>
      <c r="G17" s="75">
        <v>1</v>
      </c>
      <c r="H17" s="75">
        <v>1</v>
      </c>
      <c r="I17" s="75">
        <v>1</v>
      </c>
      <c r="J17" s="74">
        <v>1</v>
      </c>
    </row>
    <row r="18" spans="1:10" ht="15">
      <c r="A18" s="146" t="s">
        <v>122</v>
      </c>
      <c r="B18" s="147"/>
      <c r="C18" s="147"/>
      <c r="D18" s="147"/>
      <c r="E18" s="147"/>
      <c r="F18" s="148">
        <v>4</v>
      </c>
      <c r="G18" s="148">
        <v>8</v>
      </c>
      <c r="H18" s="149">
        <v>9</v>
      </c>
      <c r="I18" s="149">
        <v>10</v>
      </c>
      <c r="J18" s="150">
        <v>12</v>
      </c>
    </row>
  </sheetData>
  <sheetProtection/>
  <mergeCells count="4">
    <mergeCell ref="A4:E4"/>
    <mergeCell ref="A5:E5"/>
    <mergeCell ref="A13:E13"/>
    <mergeCell ref="A2:J2"/>
  </mergeCells>
  <printOptions/>
  <pageMargins left="0.7" right="0.7" top="0.75" bottom="0.75" header="0.3" footer="0.3"/>
  <pageSetup horizontalDpi="600" verticalDpi="600" orientation="portrait" paperSize="9" r:id="rId1"/>
  <headerFooter>
    <oddHeader>&amp;L&amp;"-,Gras"&amp;8Secrétariat général de l'Autorité de contrôle prudentiel
</oddHeader>
    <oddFooter>&amp;R&amp;F&amp;A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D35"/>
  <sheetViews>
    <sheetView zoomScalePageLayoutView="0" workbookViewId="0" topLeftCell="A4">
      <pane xSplit="4" topLeftCell="E1" activePane="topRight" state="frozen"/>
      <selection pane="topLeft" activeCell="A1" sqref="A1"/>
      <selection pane="topRight" activeCell="B21" sqref="B21"/>
    </sheetView>
  </sheetViews>
  <sheetFormatPr defaultColWidth="11.421875" defaultRowHeight="15"/>
  <cols>
    <col min="1" max="4" width="20.7109375" style="132" customWidth="1"/>
  </cols>
  <sheetData>
    <row r="2" spans="1:4" ht="15">
      <c r="A2" s="230" t="s">
        <v>88</v>
      </c>
      <c r="B2" s="230"/>
      <c r="C2" s="230"/>
      <c r="D2" s="230"/>
    </row>
    <row r="4" spans="1:4" ht="15">
      <c r="A4" s="202" t="s">
        <v>89</v>
      </c>
      <c r="B4" s="220" t="s">
        <v>90</v>
      </c>
      <c r="C4" s="228"/>
      <c r="D4" s="229"/>
    </row>
    <row r="5" spans="1:4" ht="56.25">
      <c r="A5" s="227"/>
      <c r="B5" s="133" t="s">
        <v>91</v>
      </c>
      <c r="C5" s="133" t="s">
        <v>132</v>
      </c>
      <c r="D5" s="133" t="s">
        <v>92</v>
      </c>
    </row>
    <row r="6" spans="1:4" ht="15">
      <c r="A6" s="72" t="s">
        <v>93</v>
      </c>
      <c r="B6" s="134">
        <v>84</v>
      </c>
      <c r="C6" s="134">
        <v>50</v>
      </c>
      <c r="D6" s="134">
        <v>4</v>
      </c>
    </row>
    <row r="7" spans="1:4" ht="15">
      <c r="A7" s="72" t="s">
        <v>94</v>
      </c>
      <c r="B7" s="134">
        <v>28</v>
      </c>
      <c r="C7" s="134">
        <v>21</v>
      </c>
      <c r="D7" s="134"/>
    </row>
    <row r="8" spans="1:4" ht="15">
      <c r="A8" s="72" t="s">
        <v>95</v>
      </c>
      <c r="B8" s="134">
        <v>29</v>
      </c>
      <c r="C8" s="134">
        <v>18</v>
      </c>
      <c r="D8" s="134">
        <v>2</v>
      </c>
    </row>
    <row r="9" spans="1:4" ht="15">
      <c r="A9" s="72" t="s">
        <v>96</v>
      </c>
      <c r="B9" s="134"/>
      <c r="C9" s="134">
        <v>4</v>
      </c>
      <c r="D9" s="134">
        <v>3</v>
      </c>
    </row>
    <row r="10" spans="1:4" ht="15">
      <c r="A10" s="72" t="s">
        <v>97</v>
      </c>
      <c r="B10" s="134">
        <v>5</v>
      </c>
      <c r="C10" s="134">
        <v>52</v>
      </c>
      <c r="D10" s="134"/>
    </row>
    <row r="11" spans="1:4" ht="15">
      <c r="A11" s="72" t="s">
        <v>98</v>
      </c>
      <c r="B11" s="134">
        <v>15</v>
      </c>
      <c r="C11" s="134">
        <v>13</v>
      </c>
      <c r="D11" s="134">
        <v>1</v>
      </c>
    </row>
    <row r="12" spans="1:4" ht="15">
      <c r="A12" s="72" t="s">
        <v>99</v>
      </c>
      <c r="B12" s="134">
        <v>22</v>
      </c>
      <c r="C12" s="134">
        <v>23</v>
      </c>
      <c r="D12" s="134">
        <v>2</v>
      </c>
    </row>
    <row r="13" spans="1:4" ht="15">
      <c r="A13" s="72" t="s">
        <v>100</v>
      </c>
      <c r="B13" s="134">
        <v>1</v>
      </c>
      <c r="C13" s="134">
        <v>1</v>
      </c>
      <c r="D13" s="134"/>
    </row>
    <row r="14" spans="1:4" ht="15">
      <c r="A14" s="72" t="s">
        <v>101</v>
      </c>
      <c r="B14" s="134">
        <v>9</v>
      </c>
      <c r="C14" s="134">
        <v>4</v>
      </c>
      <c r="D14" s="134">
        <v>1</v>
      </c>
    </row>
    <row r="15" spans="1:4" ht="15">
      <c r="A15" s="72" t="s">
        <v>102</v>
      </c>
      <c r="B15" s="134">
        <v>2</v>
      </c>
      <c r="C15" s="134">
        <v>9</v>
      </c>
      <c r="D15" s="134"/>
    </row>
    <row r="16" spans="1:4" ht="15">
      <c r="A16" s="72" t="s">
        <v>103</v>
      </c>
      <c r="B16" s="134">
        <v>7</v>
      </c>
      <c r="C16" s="134">
        <v>2</v>
      </c>
      <c r="D16" s="134"/>
    </row>
    <row r="17" spans="1:4" ht="15">
      <c r="A17" s="72" t="s">
        <v>104</v>
      </c>
      <c r="B17" s="134">
        <v>37</v>
      </c>
      <c r="C17" s="134">
        <v>47</v>
      </c>
      <c r="D17" s="134">
        <v>4</v>
      </c>
    </row>
    <row r="18" spans="1:4" ht="15">
      <c r="A18" s="72" t="s">
        <v>105</v>
      </c>
      <c r="B18" s="134">
        <v>4</v>
      </c>
      <c r="C18" s="134"/>
      <c r="D18" s="134"/>
    </row>
    <row r="19" spans="1:4" ht="15">
      <c r="A19" s="135" t="s">
        <v>106</v>
      </c>
      <c r="B19" s="134">
        <v>27</v>
      </c>
      <c r="C19" s="134">
        <v>7</v>
      </c>
      <c r="D19" s="134">
        <v>1</v>
      </c>
    </row>
    <row r="20" spans="1:4" ht="15">
      <c r="A20" s="72" t="s">
        <v>107</v>
      </c>
      <c r="B20" s="134">
        <v>1</v>
      </c>
      <c r="C20" s="134">
        <v>1</v>
      </c>
      <c r="D20" s="134"/>
    </row>
    <row r="21" spans="1:4" ht="15">
      <c r="A21" s="72" t="s">
        <v>108</v>
      </c>
      <c r="B21" s="134">
        <v>5</v>
      </c>
      <c r="C21" s="134">
        <v>11</v>
      </c>
      <c r="D21" s="134"/>
    </row>
    <row r="22" spans="1:4" ht="15">
      <c r="A22" s="135" t="s">
        <v>109</v>
      </c>
      <c r="B22" s="134"/>
      <c r="C22" s="134"/>
      <c r="D22" s="134">
        <v>1</v>
      </c>
    </row>
    <row r="23" spans="1:4" ht="15">
      <c r="A23" s="72" t="s">
        <v>110</v>
      </c>
      <c r="B23" s="134">
        <v>59</v>
      </c>
      <c r="C23" s="134">
        <v>38</v>
      </c>
      <c r="D23" s="134">
        <v>3</v>
      </c>
    </row>
    <row r="24" spans="1:4" ht="15">
      <c r="A24" s="72" t="s">
        <v>111</v>
      </c>
      <c r="B24" s="134">
        <v>8</v>
      </c>
      <c r="C24" s="134">
        <v>7</v>
      </c>
      <c r="D24" s="134">
        <v>1</v>
      </c>
    </row>
    <row r="25" spans="1:4" ht="15">
      <c r="A25" s="72" t="s">
        <v>112</v>
      </c>
      <c r="B25" s="134">
        <v>4</v>
      </c>
      <c r="C25" s="134">
        <v>24</v>
      </c>
      <c r="D25" s="134"/>
    </row>
    <row r="26" spans="1:4" ht="15">
      <c r="A26" s="135" t="s">
        <v>113</v>
      </c>
      <c r="B26" s="134">
        <v>66</v>
      </c>
      <c r="C26" s="134">
        <v>87</v>
      </c>
      <c r="D26" s="134">
        <v>7</v>
      </c>
    </row>
    <row r="27" spans="1:4" ht="15">
      <c r="A27" s="72" t="s">
        <v>114</v>
      </c>
      <c r="B27" s="134">
        <v>2</v>
      </c>
      <c r="C27" s="134"/>
      <c r="D27" s="134"/>
    </row>
    <row r="28" spans="1:4" ht="15">
      <c r="A28" s="135" t="s">
        <v>115</v>
      </c>
      <c r="B28" s="134">
        <v>18</v>
      </c>
      <c r="C28" s="134">
        <v>6</v>
      </c>
      <c r="D28" s="134"/>
    </row>
    <row r="29" spans="1:4" ht="15">
      <c r="A29" s="135" t="s">
        <v>135</v>
      </c>
      <c r="B29" s="134">
        <v>1</v>
      </c>
      <c r="C29" s="134">
        <v>1</v>
      </c>
      <c r="D29" s="134"/>
    </row>
    <row r="30" spans="1:4" ht="15">
      <c r="A30" s="135" t="s">
        <v>116</v>
      </c>
      <c r="B30" s="134"/>
      <c r="C30" s="134">
        <v>1</v>
      </c>
      <c r="D30" s="134"/>
    </row>
    <row r="31" spans="1:4" ht="15">
      <c r="A31" s="72" t="s">
        <v>117</v>
      </c>
      <c r="B31" s="134">
        <v>81</v>
      </c>
      <c r="C31" s="154">
        <v>1882</v>
      </c>
      <c r="D31" s="134">
        <v>85</v>
      </c>
    </row>
    <row r="32" spans="1:4" ht="15">
      <c r="A32" s="49" t="s">
        <v>118</v>
      </c>
      <c r="B32" s="134"/>
      <c r="C32" s="134"/>
      <c r="D32" s="134">
        <v>1</v>
      </c>
    </row>
    <row r="33" spans="1:4" ht="15">
      <c r="A33" s="49" t="s">
        <v>119</v>
      </c>
      <c r="B33" s="134"/>
      <c r="C33" s="134">
        <v>1</v>
      </c>
      <c r="D33" s="134">
        <v>2</v>
      </c>
    </row>
    <row r="34" spans="1:4" ht="15">
      <c r="A34" s="49" t="s">
        <v>120</v>
      </c>
      <c r="B34" s="134">
        <v>12</v>
      </c>
      <c r="C34" s="134">
        <v>10</v>
      </c>
      <c r="D34" s="134"/>
    </row>
    <row r="35" spans="1:4" ht="15">
      <c r="A35" s="65" t="s">
        <v>15</v>
      </c>
      <c r="B35" s="153">
        <f>SUM(B6:B34)</f>
        <v>527</v>
      </c>
      <c r="C35" s="153">
        <f>SUM(C6:C34)</f>
        <v>2320</v>
      </c>
      <c r="D35" s="153">
        <f>SUM(D6:D34)</f>
        <v>118</v>
      </c>
    </row>
  </sheetData>
  <sheetProtection/>
  <mergeCells count="3">
    <mergeCell ref="A4:A5"/>
    <mergeCell ref="B4:D4"/>
    <mergeCell ref="A2:D2"/>
  </mergeCells>
  <printOptions/>
  <pageMargins left="0.7" right="0.7" top="0.75" bottom="0.75" header="0.3" footer="0.3"/>
  <pageSetup horizontalDpi="600" verticalDpi="600" orientation="portrait" paperSize="9" r:id="rId1"/>
  <headerFooter>
    <oddHeader>&amp;L&amp;"-,Gras"&amp;8Secrétariat général de l'Autorité de contrôle prudentiel</oddHeader>
    <oddFooter>&amp;R&amp;F&amp;A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pane xSplit="9" topLeftCell="J1" activePane="topRight" state="frozen"/>
      <selection pane="topLeft" activeCell="A1" sqref="A1"/>
      <selection pane="topRight" activeCell="E18" sqref="E18"/>
    </sheetView>
  </sheetViews>
  <sheetFormatPr defaultColWidth="11.421875" defaultRowHeight="15"/>
  <cols>
    <col min="1" max="1" width="12.7109375" style="32" customWidth="1"/>
    <col min="2" max="4" width="11.421875" style="32" customWidth="1"/>
    <col min="5" max="9" width="7.7109375" style="32" customWidth="1"/>
  </cols>
  <sheetData>
    <row r="1" ht="15">
      <c r="A1" s="137"/>
    </row>
    <row r="2" ht="15">
      <c r="A2" s="155" t="s">
        <v>127</v>
      </c>
    </row>
    <row r="3" spans="1:9" ht="15">
      <c r="A3" s="230" t="s">
        <v>149</v>
      </c>
      <c r="B3" s="230"/>
      <c r="C3" s="230"/>
      <c r="D3" s="230"/>
      <c r="E3" s="230"/>
      <c r="F3" s="230"/>
      <c r="G3" s="230"/>
      <c r="H3" s="230"/>
      <c r="I3" s="230"/>
    </row>
    <row r="4" spans="1:4" ht="15">
      <c r="A4" s="85"/>
      <c r="B4" s="85"/>
      <c r="C4" s="85"/>
      <c r="D4" s="85"/>
    </row>
    <row r="5" spans="1:9" ht="15">
      <c r="A5" s="223"/>
      <c r="B5" s="224"/>
      <c r="C5" s="224"/>
      <c r="D5" s="224"/>
      <c r="E5" s="138">
        <v>2001</v>
      </c>
      <c r="F5" s="138">
        <v>2008</v>
      </c>
      <c r="G5" s="138">
        <v>2009</v>
      </c>
      <c r="H5" s="138">
        <v>2010</v>
      </c>
      <c r="I5" s="138">
        <v>2011</v>
      </c>
    </row>
    <row r="6" spans="1:9" ht="15">
      <c r="A6" s="225" t="s">
        <v>121</v>
      </c>
      <c r="B6" s="226"/>
      <c r="C6" s="226"/>
      <c r="D6" s="226"/>
      <c r="E6" s="66"/>
      <c r="F6" s="66"/>
      <c r="G6" s="66"/>
      <c r="H6" s="66"/>
      <c r="I6" s="66"/>
    </row>
    <row r="7" spans="1:9" ht="15">
      <c r="A7" s="142" t="s">
        <v>117</v>
      </c>
      <c r="B7" s="23"/>
      <c r="C7" s="23"/>
      <c r="D7" s="23"/>
      <c r="E7" s="73">
        <v>18</v>
      </c>
      <c r="F7" s="73">
        <v>23</v>
      </c>
      <c r="G7" s="75">
        <v>24</v>
      </c>
      <c r="H7" s="75">
        <v>24</v>
      </c>
      <c r="I7" s="74">
        <v>22</v>
      </c>
    </row>
    <row r="8" spans="1:9" ht="15">
      <c r="A8" s="142" t="s">
        <v>93</v>
      </c>
      <c r="B8" s="23"/>
      <c r="C8" s="23"/>
      <c r="D8" s="23"/>
      <c r="E8" s="73">
        <v>17</v>
      </c>
      <c r="F8" s="73">
        <v>26</v>
      </c>
      <c r="G8" s="75">
        <v>26</v>
      </c>
      <c r="H8" s="75">
        <v>26</v>
      </c>
      <c r="I8" s="74">
        <v>26</v>
      </c>
    </row>
    <row r="9" spans="1:9" ht="15">
      <c r="A9" s="142" t="s">
        <v>106</v>
      </c>
      <c r="B9" s="23"/>
      <c r="C9" s="23"/>
      <c r="D9" s="23"/>
      <c r="E9" s="73">
        <v>15</v>
      </c>
      <c r="F9" s="73">
        <v>24</v>
      </c>
      <c r="G9" s="75">
        <v>25</v>
      </c>
      <c r="H9" s="75">
        <v>24</v>
      </c>
      <c r="I9" s="74">
        <v>26</v>
      </c>
    </row>
    <row r="10" spans="1:9" ht="15">
      <c r="A10" s="142" t="s">
        <v>99</v>
      </c>
      <c r="B10" s="23"/>
      <c r="C10" s="23"/>
      <c r="D10" s="23"/>
      <c r="E10" s="73">
        <v>17</v>
      </c>
      <c r="F10" s="73">
        <v>21</v>
      </c>
      <c r="G10" s="75">
        <v>21</v>
      </c>
      <c r="H10" s="75">
        <v>23</v>
      </c>
      <c r="I10" s="74">
        <v>24</v>
      </c>
    </row>
    <row r="11" spans="1:9" ht="15">
      <c r="A11" s="151" t="s">
        <v>95</v>
      </c>
      <c r="B11" s="23"/>
      <c r="C11" s="23"/>
      <c r="D11" s="23"/>
      <c r="E11" s="73">
        <v>11</v>
      </c>
      <c r="F11" s="73">
        <v>17</v>
      </c>
      <c r="G11" s="75">
        <v>15</v>
      </c>
      <c r="H11" s="75">
        <v>16</v>
      </c>
      <c r="I11" s="74">
        <v>18</v>
      </c>
    </row>
    <row r="12" spans="1:9" ht="15">
      <c r="A12" s="146" t="s">
        <v>122</v>
      </c>
      <c r="B12" s="147"/>
      <c r="C12" s="147"/>
      <c r="D12" s="147"/>
      <c r="E12" s="148">
        <v>33</v>
      </c>
      <c r="F12" s="148">
        <v>54</v>
      </c>
      <c r="G12" s="149">
        <v>54</v>
      </c>
      <c r="H12" s="149">
        <v>53</v>
      </c>
      <c r="I12" s="150">
        <v>52</v>
      </c>
    </row>
    <row r="13" spans="1:9" ht="15">
      <c r="A13" s="152" t="s">
        <v>30</v>
      </c>
      <c r="B13" s="144"/>
      <c r="C13" s="144"/>
      <c r="D13" s="144"/>
      <c r="E13" s="66">
        <f>SUM(E7:E12)</f>
        <v>111</v>
      </c>
      <c r="F13" s="66">
        <f>SUM(F7:F12)</f>
        <v>165</v>
      </c>
      <c r="G13" s="66">
        <f>SUM(G7:G12)</f>
        <v>165</v>
      </c>
      <c r="H13" s="66">
        <f>SUM(H7:H12)</f>
        <v>166</v>
      </c>
      <c r="I13" s="66">
        <f>SUM(I7:I12)</f>
        <v>168</v>
      </c>
    </row>
  </sheetData>
  <sheetProtection/>
  <mergeCells count="3">
    <mergeCell ref="A5:D5"/>
    <mergeCell ref="A6:D6"/>
    <mergeCell ref="A3:I3"/>
  </mergeCells>
  <printOptions/>
  <pageMargins left="0.7" right="0.7" top="0.75" bottom="0.75" header="0.3" footer="0.3"/>
  <pageSetup horizontalDpi="600" verticalDpi="600" orientation="portrait" paperSize="9" r:id="rId1"/>
  <headerFooter>
    <oddHeader>&amp;L&amp;"-,Gras"&amp;8Secrétariat général de l'Autorité de contrôle prudentiel</oddHeader>
    <oddFooter>&amp;R&amp;F_&amp;A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28" sqref="A28"/>
    </sheetView>
  </sheetViews>
  <sheetFormatPr defaultColWidth="11.421875" defaultRowHeight="15"/>
  <cols>
    <col min="1" max="1" width="23.421875" style="132" customWidth="1"/>
    <col min="2" max="4" width="20.7109375" style="132" customWidth="1"/>
  </cols>
  <sheetData>
    <row r="1" spans="1:4" ht="15">
      <c r="A1" s="230" t="s">
        <v>88</v>
      </c>
      <c r="B1" s="230"/>
      <c r="C1" s="230"/>
      <c r="D1" s="230"/>
    </row>
    <row r="3" spans="1:4" ht="15">
      <c r="A3" s="202" t="s">
        <v>89</v>
      </c>
      <c r="B3" s="231" t="s">
        <v>128</v>
      </c>
      <c r="C3" s="232"/>
      <c r="D3" s="233"/>
    </row>
    <row r="4" spans="1:4" ht="45">
      <c r="A4" s="227"/>
      <c r="B4" s="133" t="s">
        <v>129</v>
      </c>
      <c r="C4" s="133" t="s">
        <v>130</v>
      </c>
      <c r="D4" s="133" t="s">
        <v>131</v>
      </c>
    </row>
    <row r="5" spans="1:4" ht="15">
      <c r="A5" s="72" t="s">
        <v>93</v>
      </c>
      <c r="B5" s="134">
        <v>89</v>
      </c>
      <c r="C5" s="134">
        <v>35</v>
      </c>
      <c r="D5" s="134">
        <v>3</v>
      </c>
    </row>
    <row r="6" spans="1:4" ht="15">
      <c r="A6" s="72" t="s">
        <v>94</v>
      </c>
      <c r="B6" s="134">
        <v>52</v>
      </c>
      <c r="C6" s="134">
        <v>22</v>
      </c>
      <c r="D6" s="134">
        <v>1</v>
      </c>
    </row>
    <row r="7" spans="1:4" ht="15">
      <c r="A7" s="72" t="s">
        <v>95</v>
      </c>
      <c r="B7" s="134">
        <v>93</v>
      </c>
      <c r="C7" s="134">
        <v>44</v>
      </c>
      <c r="D7" s="134">
        <v>3</v>
      </c>
    </row>
    <row r="8" spans="1:4" ht="15">
      <c r="A8" s="72" t="s">
        <v>96</v>
      </c>
      <c r="B8" s="134">
        <v>17</v>
      </c>
      <c r="C8" s="134">
        <v>6</v>
      </c>
      <c r="D8" s="134">
        <v>1</v>
      </c>
    </row>
    <row r="9" spans="1:4" ht="15">
      <c r="A9" s="72" t="s">
        <v>97</v>
      </c>
      <c r="B9" s="134">
        <v>18</v>
      </c>
      <c r="C9" s="134">
        <v>10</v>
      </c>
      <c r="D9" s="134">
        <v>1</v>
      </c>
    </row>
    <row r="10" spans="1:4" ht="15">
      <c r="A10" s="72" t="s">
        <v>98</v>
      </c>
      <c r="B10" s="134">
        <v>45</v>
      </c>
      <c r="C10" s="134">
        <v>18</v>
      </c>
      <c r="D10" s="134">
        <v>1</v>
      </c>
    </row>
    <row r="11" spans="1:4" ht="15">
      <c r="A11" s="72" t="s">
        <v>99</v>
      </c>
      <c r="B11" s="134">
        <v>79</v>
      </c>
      <c r="C11" s="134">
        <v>34</v>
      </c>
      <c r="D11" s="134">
        <v>3</v>
      </c>
    </row>
    <row r="12" spans="1:4" ht="15">
      <c r="A12" s="72" t="s">
        <v>100</v>
      </c>
      <c r="B12" s="134">
        <v>19</v>
      </c>
      <c r="C12" s="134">
        <v>11</v>
      </c>
      <c r="D12" s="134">
        <v>1</v>
      </c>
    </row>
    <row r="13" spans="1:4" ht="15">
      <c r="A13" s="72" t="s">
        <v>101</v>
      </c>
      <c r="B13" s="134">
        <v>39</v>
      </c>
      <c r="C13" s="134">
        <v>21</v>
      </c>
      <c r="D13" s="134">
        <v>1</v>
      </c>
    </row>
    <row r="14" spans="1:4" ht="15">
      <c r="A14" s="72" t="s">
        <v>102</v>
      </c>
      <c r="B14" s="134">
        <v>41</v>
      </c>
      <c r="C14" s="134">
        <v>15</v>
      </c>
      <c r="D14" s="134">
        <v>1</v>
      </c>
    </row>
    <row r="15" spans="1:4" ht="15">
      <c r="A15" s="72" t="s">
        <v>103</v>
      </c>
      <c r="B15" s="134">
        <v>28</v>
      </c>
      <c r="C15" s="134">
        <v>12</v>
      </c>
      <c r="D15" s="134">
        <v>2</v>
      </c>
    </row>
    <row r="16" spans="1:4" ht="15">
      <c r="A16" s="72" t="s">
        <v>104</v>
      </c>
      <c r="B16" s="134">
        <v>50</v>
      </c>
      <c r="C16" s="134">
        <v>22</v>
      </c>
      <c r="D16" s="134">
        <v>2</v>
      </c>
    </row>
    <row r="17" spans="1:4" ht="15">
      <c r="A17" s="72" t="s">
        <v>105</v>
      </c>
      <c r="B17" s="134">
        <v>14</v>
      </c>
      <c r="C17" s="134">
        <v>9</v>
      </c>
      <c r="D17" s="134"/>
    </row>
    <row r="18" spans="1:4" ht="15">
      <c r="A18" s="135" t="s">
        <v>106</v>
      </c>
      <c r="B18" s="134">
        <v>103</v>
      </c>
      <c r="C18" s="134">
        <v>33</v>
      </c>
      <c r="D18" s="134">
        <v>3</v>
      </c>
    </row>
    <row r="19" spans="1:4" ht="15">
      <c r="A19" s="72" t="s">
        <v>107</v>
      </c>
      <c r="B19" s="134">
        <v>18</v>
      </c>
      <c r="C19" s="134">
        <v>10</v>
      </c>
      <c r="D19" s="134">
        <v>1</v>
      </c>
    </row>
    <row r="20" spans="1:4" ht="15">
      <c r="A20" s="72" t="s">
        <v>108</v>
      </c>
      <c r="B20" s="134">
        <v>17</v>
      </c>
      <c r="C20" s="134">
        <v>11</v>
      </c>
      <c r="D20" s="134"/>
    </row>
    <row r="21" spans="1:4" ht="15">
      <c r="A21" s="135" t="s">
        <v>109</v>
      </c>
      <c r="B21" s="134">
        <v>18</v>
      </c>
      <c r="C21" s="134">
        <v>10</v>
      </c>
      <c r="D21" s="134">
        <v>1</v>
      </c>
    </row>
    <row r="22" spans="1:4" ht="15">
      <c r="A22" s="72" t="s">
        <v>110</v>
      </c>
      <c r="B22" s="134">
        <v>78</v>
      </c>
      <c r="C22" s="134">
        <v>33</v>
      </c>
      <c r="D22" s="134">
        <v>3</v>
      </c>
    </row>
    <row r="23" spans="1:4" ht="15">
      <c r="A23" s="72" t="s">
        <v>111</v>
      </c>
      <c r="B23" s="134">
        <v>18</v>
      </c>
      <c r="C23" s="134">
        <v>10</v>
      </c>
      <c r="D23" s="134">
        <v>1</v>
      </c>
    </row>
    <row r="24" spans="1:4" ht="15">
      <c r="A24" s="72" t="s">
        <v>112</v>
      </c>
      <c r="B24" s="134">
        <v>29</v>
      </c>
      <c r="C24" s="134">
        <v>16</v>
      </c>
      <c r="D24" s="134"/>
    </row>
    <row r="25" spans="1:4" ht="15">
      <c r="A25" s="135" t="s">
        <v>113</v>
      </c>
      <c r="B25" s="134">
        <v>72</v>
      </c>
      <c r="C25" s="134">
        <v>41</v>
      </c>
      <c r="D25" s="134">
        <v>2</v>
      </c>
    </row>
    <row r="26" spans="1:4" ht="15">
      <c r="A26" s="72" t="s">
        <v>114</v>
      </c>
      <c r="B26" s="134">
        <v>32</v>
      </c>
      <c r="C26" s="134">
        <v>12</v>
      </c>
      <c r="D26" s="134">
        <v>2</v>
      </c>
    </row>
    <row r="27" spans="1:4" ht="15">
      <c r="A27" s="135" t="s">
        <v>115</v>
      </c>
      <c r="B27" s="134">
        <v>65</v>
      </c>
      <c r="C27" s="134">
        <v>30</v>
      </c>
      <c r="D27" s="134">
        <v>2</v>
      </c>
    </row>
    <row r="28" spans="1:4" ht="15">
      <c r="A28" s="135" t="s">
        <v>135</v>
      </c>
      <c r="B28" s="134">
        <v>24</v>
      </c>
      <c r="C28" s="134">
        <v>12</v>
      </c>
      <c r="D28" s="134">
        <v>1</v>
      </c>
    </row>
    <row r="29" spans="1:4" ht="15">
      <c r="A29" s="135" t="s">
        <v>116</v>
      </c>
      <c r="B29" s="134">
        <v>24</v>
      </c>
      <c r="C29" s="134">
        <v>6</v>
      </c>
      <c r="D29" s="134">
        <v>3</v>
      </c>
    </row>
    <row r="30" spans="1:4" ht="15">
      <c r="A30" s="72" t="s">
        <v>117</v>
      </c>
      <c r="B30" s="134">
        <v>100</v>
      </c>
      <c r="C30" s="134">
        <v>37</v>
      </c>
      <c r="D30" s="134">
        <v>3</v>
      </c>
    </row>
    <row r="31" spans="1:4" ht="15">
      <c r="A31" s="49" t="s">
        <v>118</v>
      </c>
      <c r="B31" s="134">
        <v>23</v>
      </c>
      <c r="C31" s="134">
        <v>11</v>
      </c>
      <c r="D31" s="134">
        <v>1</v>
      </c>
    </row>
    <row r="32" spans="1:4" ht="15">
      <c r="A32" s="49" t="s">
        <v>119</v>
      </c>
      <c r="B32" s="134">
        <v>16</v>
      </c>
      <c r="C32" s="134">
        <v>11</v>
      </c>
      <c r="D32" s="134">
        <v>1</v>
      </c>
    </row>
    <row r="33" spans="1:4" ht="15">
      <c r="A33" s="49" t="s">
        <v>120</v>
      </c>
      <c r="B33" s="134">
        <v>49</v>
      </c>
      <c r="C33" s="134">
        <v>22</v>
      </c>
      <c r="D33" s="134">
        <v>1</v>
      </c>
    </row>
    <row r="34" spans="1:4" ht="15">
      <c r="A34" s="65" t="s">
        <v>15</v>
      </c>
      <c r="B34" s="153">
        <f>SUM(B5:B33)</f>
        <v>1270</v>
      </c>
      <c r="C34" s="136">
        <f>SUM(C5:C33)</f>
        <v>564</v>
      </c>
      <c r="D34" s="136">
        <f>SUM(D5:D33)</f>
        <v>45</v>
      </c>
    </row>
  </sheetData>
  <sheetProtection/>
  <mergeCells count="3">
    <mergeCell ref="A1:D1"/>
    <mergeCell ref="A3:A4"/>
    <mergeCell ref="B3:D3"/>
  </mergeCells>
  <printOptions/>
  <pageMargins left="0.7" right="0.7" top="0.75" bottom="0.75" header="0.3" footer="0.3"/>
  <pageSetup horizontalDpi="600" verticalDpi="600" orientation="portrait" paperSize="9" r:id="rId1"/>
  <headerFooter>
    <oddHeader>&amp;L&amp;"-,Gras"&amp;8Secrétariat général de l'Autorité de contrôle prudentiel</oddHeader>
    <oddFooter>&amp;R&amp;F_&amp;A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Banque 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Marie-Dominique KERSUZAN</dc:creator>
  <cp:keywords/>
  <dc:description/>
  <cp:lastModifiedBy>Marie-Dominique KERSUZAN</cp:lastModifiedBy>
  <cp:lastPrinted>2012-12-20T11:21:42Z</cp:lastPrinted>
  <dcterms:created xsi:type="dcterms:W3CDTF">2012-10-03T13:24:39Z</dcterms:created>
  <dcterms:modified xsi:type="dcterms:W3CDTF">2013-05-13T13:50:26Z</dcterms:modified>
  <cp:category/>
  <cp:version/>
  <cp:contentType/>
  <cp:contentStatus/>
</cp:coreProperties>
</file>