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90B7" lockStructure="1"/>
  <bookViews>
    <workbookView xWindow="0" yWindow="120" windowWidth="15600" windowHeight="8916" tabRatio="814"/>
  </bookViews>
  <sheets>
    <sheet name="Identification" sheetId="331" r:id="rId1"/>
    <sheet name="Sommaire" sheetId="326" r:id="rId2"/>
    <sheet name="C3" sheetId="85" r:id="rId3"/>
    <sheet name="C4MD" sheetId="251" r:id="rId4"/>
    <sheet name="C4MV" sheetId="252" r:id="rId5"/>
    <sheet name="C5M_" sheetId="254" r:id="rId6"/>
    <sheet name="C6MN7" sheetId="255" r:id="rId7"/>
    <sheet name="C6MV" sheetId="256" r:id="rId8"/>
    <sheet name="C6ME7" sheetId="257" r:id="rId9"/>
    <sheet name="C8_TOTAL" sheetId="330" r:id="rId10"/>
    <sheet name="C9M" sheetId="274" r:id="rId11"/>
    <sheet name="C10_TOTAL" sheetId="329" r:id="rId12"/>
    <sheet name="C11_TOTAL" sheetId="328" r:id="rId13"/>
    <sheet name="C12_TOTAL" sheetId="327" r:id="rId14"/>
    <sheet name="C13M" sheetId="317" r:id="rId15"/>
    <sheet name="C20M" sheetId="318" r:id="rId16"/>
    <sheet name="FR.04.02" sheetId="319" r:id="rId17"/>
    <sheet name="FR.09.01" sheetId="320" r:id="rId18"/>
  </sheets>
  <externalReferences>
    <externalReference r:id="rId19"/>
  </externalReferences>
  <definedNames>
    <definedName name="__BILA_Contenu">#REF!</definedName>
    <definedName name="__BILE_Contenu">#REF!</definedName>
    <definedName name="__BILP_Contenu">#REF!</definedName>
    <definedName name="__C10M10_Contenu">#REF!</definedName>
    <definedName name="__C10MGT_Contenu">#REF!</definedName>
    <definedName name="__C10MH0_Contenu">#REF!</definedName>
    <definedName name="__C10MIT_Contenu">#REF!</definedName>
    <definedName name="__C10ML0_Contenu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>#REF!</definedName>
    <definedName name="__C11ML0_Contenu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'C13M'!$B$5:$H$20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'C20M'!$B$5:$I$34</definedName>
    <definedName name="__C20M_Contenu1">'C20M'!$J$5:$P$34</definedName>
    <definedName name="__C20M_Contenu2">'C20M'!$Q$5:$V$34</definedName>
    <definedName name="__C2M__Contenu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'C4MD'!$B$3:$D$48</definedName>
    <definedName name="__C4MP_Contenu">#REF!</definedName>
    <definedName name="__C4MV_Contenu">'C4MV'!$B$3:$E$49</definedName>
    <definedName name="__C5M__Contenu">'C5M_'!$B$4:$G$44</definedName>
    <definedName name="__C6BM_Contenu">#REF!</definedName>
    <definedName name="__C6ME_Contenu">'C6ME7'!$C$4:$F$30</definedName>
    <definedName name="__C6ME7_Contenu">'C6ME7'!$C$4:$F$35</definedName>
    <definedName name="__C6MN_Contenu">'C6MN7'!$C$3:$H$21</definedName>
    <definedName name="__C6MN7_Contenu">'C6MN7'!$C$3:$H$21</definedName>
    <definedName name="__C6MV_Contenu">'C6MV'!$C$3:$C$29</definedName>
    <definedName name="__C6NM7_Contenu">'C6MN7'!$C$3:$H$21</definedName>
    <definedName name="__C7M__Contenu">#REF!</definedName>
    <definedName name="__C8MAD_Contenu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'C9M'!$B$5:$H$24</definedName>
    <definedName name="__CodesChamps">#REF!</definedName>
    <definedName name="__CodesFJ">[1]__TABLES__!$B$22:$B$32</definedName>
    <definedName name="__CodesNA">[1]__TABLES__!$B$13:$B$20</definedName>
    <definedName name="__coeffUnité" localSheetId="5">1000</definedName>
    <definedName name="__coeffUnité" localSheetId="10">1000</definedName>
    <definedName name="__coeffUnité">IF([0]!Unité="kEuros",1000,1)</definedName>
    <definedName name="__CRNT_Contenu">#REF!</definedName>
    <definedName name="__CRNT_Contenu1">#REF!</definedName>
    <definedName name="__CRTD_Contenu">#REF!</definedName>
    <definedName name="__CRTV_Contenu">#REF!</definedName>
    <definedName name="__IDEN.Title">#REF!</definedName>
    <definedName name="__IDEN_Contenu">#REF!</definedName>
    <definedName name="__ListeCodes">[1]__TABLES__!$C$9:$C$11</definedName>
    <definedName name="__ListeFJ">[1]__TABLES__!$C$23:$C$32</definedName>
    <definedName name="__ListeNA">[1]__TABLES__!$C$14:$C$20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>#REF!</definedName>
    <definedName name="__TCEP2.Title">#REF!</definedName>
    <definedName name="__TCEP3.Title">#REF!</definedName>
    <definedName name="__TCEP4.Title">#REF!</definedName>
    <definedName name="__TCEPT.Title">#REF!</definedName>
    <definedName name="_Code">#REF!</definedName>
    <definedName name="_Sort" localSheetId="5" hidden="1">#REF!</definedName>
    <definedName name="_Sort" localSheetId="10" hidden="1">#REF!</definedName>
    <definedName name="_Sort" hidden="1">#REF!</definedName>
    <definedName name="_VersionModèle" localSheetId="5">20140131</definedName>
    <definedName name="_VersionModèle" localSheetId="10">20140131</definedName>
    <definedName name="_VersionModèle">20120331</definedName>
    <definedName name="ANNEE">2013</definedName>
    <definedName name="anscount" hidden="1">1</definedName>
    <definedName name="DBData" localSheetId="5">OFFSET(INDIRECT("'DB'!D:D"),0,0,,QISnb_files)</definedName>
    <definedName name="DBData" localSheetId="10">OFFSET(INDIRECT("'DB'!D:D"),0,0,,QISnb_files)</definedName>
    <definedName name="DBData">OFFSET(INDIRECT("'DB'!D:D"),0,0,,QISnb_files)</definedName>
    <definedName name="Dénomination" localSheetId="5">#REF!</definedName>
    <definedName name="Dénomination" localSheetId="10">#REF!</definedName>
    <definedName name="Dénomination">#REF!</definedName>
    <definedName name="Exercice" localSheetId="5">#REF!</definedName>
    <definedName name="Exercice" localSheetId="10">#REF!</definedName>
    <definedName name="Exercice">2009</definedName>
    <definedName name="FJ">#REF!</definedName>
    <definedName name="_xlnm.Print_Titles" localSheetId="15">'C20M'!$A:$A,'C20M'!$1:$4</definedName>
    <definedName name="_xlnm.Print_Titles" localSheetId="3">'C4MD'!$A:$A,'C4MD'!$1:$2</definedName>
    <definedName name="_xlnm.Print_Titles" localSheetId="4">'C4MV'!$A:$A,'C4MV'!$1:$2</definedName>
    <definedName name="indexCode">[1]__TABLES__!$B$9</definedName>
    <definedName name="JORFTEXT">19144094</definedName>
    <definedName name="LEGITEXT">19145825</definedName>
    <definedName name="Liste_fermée">#REF!</definedName>
    <definedName name="Matricule">#REF!</definedName>
    <definedName name="NA">#REF!</definedName>
    <definedName name="nbPages">#REF!</definedName>
    <definedName name="NUMERO">#REF!</definedName>
    <definedName name="RNM" localSheetId="5">#REF!</definedName>
    <definedName name="RNM" localSheetId="10">#REF!</definedName>
    <definedName name="RNM">#REF!</definedName>
    <definedName name="SeparNom">"]"</definedName>
    <definedName name="SIREN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Unité" localSheetId="5">#REF!</definedName>
    <definedName name="Unité" localSheetId="10">#REF!</definedName>
    <definedName name="Unité">"kEuros"</definedName>
    <definedName name="Version" localSheetId="5">20100510</definedName>
    <definedName name="Version" localSheetId="10">20100510</definedName>
    <definedName name="Version">20060512</definedName>
    <definedName name="_xlnm.Print_Area" localSheetId="3">'C4MD'!$A$1:$E$48</definedName>
    <definedName name="_xlnm.Print_Area" localSheetId="4">'C4MV'!$A$1:$F$49</definedName>
    <definedName name="_xlnm.Print_Area" localSheetId="5">'C5M_'!$A$1:$G$44</definedName>
    <definedName name="_xlnm.Print_Area" localSheetId="8">'C6ME7'!$A$1:$F$35</definedName>
    <definedName name="_xlnm.Print_Area" localSheetId="6">'C6MN7'!$A$1:$H$30</definedName>
    <definedName name="_xlnm.Print_Area" localSheetId="7">'C6MV'!$A$1:$I$31</definedName>
    <definedName name="_xlnm.Print_Area" localSheetId="10">'C9M'!$A$1:$H$24</definedName>
  </definedNames>
  <calcPr calcId="145621"/>
</workbook>
</file>

<file path=xl/calcChain.xml><?xml version="1.0" encoding="utf-8"?>
<calcChain xmlns="http://schemas.openxmlformats.org/spreadsheetml/2006/main">
  <c r="D10" i="331" l="1"/>
  <c r="D16" i="320" l="1"/>
  <c r="D15" i="320"/>
  <c r="C16" i="320"/>
  <c r="C15" i="320"/>
  <c r="L35" i="318"/>
  <c r="M35" i="318"/>
  <c r="N35" i="318"/>
  <c r="O35" i="318"/>
  <c r="P35" i="318"/>
  <c r="Q35" i="318"/>
  <c r="R35" i="318"/>
  <c r="S35" i="318"/>
  <c r="T35" i="318"/>
  <c r="U35" i="318"/>
  <c r="V35" i="318"/>
  <c r="L36" i="318"/>
  <c r="M36" i="318"/>
  <c r="N36" i="318"/>
  <c r="O36" i="318"/>
  <c r="P36" i="318"/>
  <c r="Q36" i="318"/>
  <c r="R36" i="318"/>
  <c r="S36" i="318"/>
  <c r="T36" i="318"/>
  <c r="U36" i="318"/>
  <c r="V36" i="318"/>
  <c r="L37" i="318"/>
  <c r="M37" i="318"/>
  <c r="N37" i="318"/>
  <c r="O37" i="318"/>
  <c r="P37" i="318"/>
  <c r="Q37" i="318"/>
  <c r="R37" i="318"/>
  <c r="S37" i="318"/>
  <c r="T37" i="318"/>
  <c r="U37" i="318"/>
  <c r="V37" i="318"/>
  <c r="L38" i="318"/>
  <c r="M38" i="318"/>
  <c r="N38" i="318"/>
  <c r="O38" i="318"/>
  <c r="P38" i="318"/>
  <c r="Q38" i="318"/>
  <c r="R38" i="318"/>
  <c r="S38" i="318"/>
  <c r="T38" i="318"/>
  <c r="U38" i="318"/>
  <c r="V38" i="318"/>
  <c r="I35" i="318"/>
  <c r="J35" i="318"/>
  <c r="K35" i="318"/>
  <c r="I36" i="318"/>
  <c r="J36" i="318"/>
  <c r="K36" i="318"/>
  <c r="I37" i="318"/>
  <c r="J37" i="318"/>
  <c r="K37" i="318"/>
  <c r="I38" i="318"/>
  <c r="J38" i="318"/>
  <c r="K38" i="318"/>
  <c r="C35" i="318"/>
  <c r="D35" i="318"/>
  <c r="E35" i="318"/>
  <c r="F35" i="318"/>
  <c r="G35" i="318"/>
  <c r="H35" i="318"/>
  <c r="C36" i="318"/>
  <c r="D36" i="318"/>
  <c r="E36" i="318"/>
  <c r="F36" i="318"/>
  <c r="G36" i="318"/>
  <c r="H36" i="318"/>
  <c r="C37" i="318"/>
  <c r="D37" i="318"/>
  <c r="E37" i="318"/>
  <c r="F37" i="318"/>
  <c r="G37" i="318"/>
  <c r="H37" i="318"/>
  <c r="C38" i="318"/>
  <c r="D38" i="318"/>
  <c r="E38" i="318"/>
  <c r="F38" i="318"/>
  <c r="G38" i="318"/>
  <c r="H38" i="318"/>
  <c r="B38" i="318"/>
  <c r="B37" i="318"/>
  <c r="B36" i="318"/>
  <c r="B35" i="318"/>
  <c r="C22" i="317"/>
  <c r="D22" i="317"/>
  <c r="E22" i="317"/>
  <c r="F22" i="317"/>
  <c r="G22" i="317"/>
  <c r="H22" i="317"/>
  <c r="B22" i="317"/>
  <c r="C21" i="317"/>
  <c r="D21" i="317"/>
  <c r="E21" i="317"/>
  <c r="F21" i="317"/>
  <c r="G21" i="317"/>
  <c r="H21" i="317"/>
  <c r="B21" i="317"/>
  <c r="C11" i="317"/>
  <c r="D11" i="317"/>
  <c r="E11" i="317"/>
  <c r="F11" i="317"/>
  <c r="G11" i="317"/>
  <c r="H11" i="317"/>
  <c r="B11" i="317"/>
  <c r="I20" i="317"/>
  <c r="I19" i="317"/>
  <c r="I18" i="317"/>
  <c r="I16" i="317"/>
  <c r="I15" i="317"/>
  <c r="I14" i="317"/>
  <c r="I6" i="317"/>
  <c r="I7" i="317"/>
  <c r="I8" i="317"/>
  <c r="I9" i="317"/>
  <c r="I10" i="317"/>
  <c r="I5" i="317"/>
  <c r="I7" i="327"/>
  <c r="I8" i="327"/>
  <c r="I9" i="327"/>
  <c r="I10" i="327"/>
  <c r="I11" i="327"/>
  <c r="I12" i="327"/>
  <c r="I13" i="327"/>
  <c r="I14" i="327"/>
  <c r="I15" i="327"/>
  <c r="I16" i="327"/>
  <c r="I17" i="327"/>
  <c r="I18" i="327"/>
  <c r="I19" i="327"/>
  <c r="I20" i="327"/>
  <c r="I6" i="327"/>
  <c r="H41" i="328"/>
  <c r="G41" i="328"/>
  <c r="F41" i="328"/>
  <c r="E41" i="328"/>
  <c r="D41" i="328"/>
  <c r="C41" i="328"/>
  <c r="B41" i="328"/>
  <c r="C32" i="328"/>
  <c r="D32" i="328"/>
  <c r="E32" i="328"/>
  <c r="F32" i="328"/>
  <c r="G32" i="328"/>
  <c r="H32" i="328"/>
  <c r="B32" i="328"/>
  <c r="C23" i="328"/>
  <c r="D23" i="328"/>
  <c r="E23" i="328"/>
  <c r="F23" i="328"/>
  <c r="G23" i="328"/>
  <c r="H23" i="328"/>
  <c r="B23" i="328"/>
  <c r="D12" i="328"/>
  <c r="E12" i="328"/>
  <c r="F12" i="328"/>
  <c r="G12" i="328"/>
  <c r="C12" i="328"/>
  <c r="I39" i="328"/>
  <c r="I37" i="328"/>
  <c r="I36" i="328"/>
  <c r="I35" i="328"/>
  <c r="I30" i="328"/>
  <c r="I28" i="328"/>
  <c r="I27" i="328"/>
  <c r="I26" i="328"/>
  <c r="I21" i="328"/>
  <c r="I18" i="328"/>
  <c r="I19" i="328"/>
  <c r="I17" i="328"/>
  <c r="I16" i="328"/>
  <c r="I15" i="328"/>
  <c r="I11" i="328"/>
  <c r="I8" i="328"/>
  <c r="I9" i="328"/>
  <c r="I7" i="328"/>
  <c r="C32" i="329"/>
  <c r="D32" i="329"/>
  <c r="E32" i="329"/>
  <c r="F32" i="329"/>
  <c r="G32" i="329"/>
  <c r="B32" i="329"/>
  <c r="I13" i="329"/>
  <c r="I8" i="329"/>
  <c r="I7" i="329"/>
  <c r="C18" i="274"/>
  <c r="D18" i="274"/>
  <c r="E18" i="274"/>
  <c r="F18" i="274"/>
  <c r="G18" i="274"/>
  <c r="H18" i="274"/>
  <c r="B18" i="274"/>
  <c r="G14" i="257"/>
  <c r="G29" i="257"/>
  <c r="G19" i="257"/>
  <c r="G30" i="257"/>
  <c r="G6" i="257"/>
  <c r="J31" i="256"/>
  <c r="C48" i="254"/>
  <c r="D48" i="254"/>
  <c r="E48" i="254"/>
  <c r="F48" i="254"/>
  <c r="G48" i="254"/>
  <c r="B48" i="254"/>
  <c r="C47" i="254"/>
  <c r="D47" i="254"/>
  <c r="E47" i="254"/>
  <c r="F47" i="254"/>
  <c r="G47" i="254"/>
  <c r="B47" i="254"/>
  <c r="C46" i="254"/>
  <c r="D46" i="254"/>
  <c r="E46" i="254"/>
  <c r="F46" i="254"/>
  <c r="G46" i="254"/>
  <c r="B46" i="254"/>
  <c r="C45" i="254"/>
  <c r="D45" i="254"/>
  <c r="E45" i="254"/>
  <c r="F45" i="254"/>
  <c r="G45" i="254"/>
  <c r="B45" i="254"/>
  <c r="H20" i="254"/>
  <c r="H21" i="254"/>
  <c r="H22" i="254"/>
  <c r="H23" i="254"/>
  <c r="H24" i="254"/>
  <c r="H25" i="254"/>
  <c r="H26" i="254"/>
  <c r="H27" i="254"/>
  <c r="H28" i="254"/>
  <c r="H29" i="254"/>
  <c r="H30" i="254"/>
  <c r="H31" i="254"/>
  <c r="H32" i="254"/>
  <c r="H33" i="254"/>
  <c r="H34" i="254"/>
  <c r="H35" i="254"/>
  <c r="H37" i="254"/>
  <c r="H39" i="254"/>
  <c r="H40" i="254"/>
  <c r="H41" i="254"/>
  <c r="H42" i="254"/>
  <c r="H43" i="254"/>
  <c r="H44" i="254"/>
  <c r="H5" i="254"/>
  <c r="H6" i="254"/>
  <c r="H7" i="254"/>
  <c r="H8" i="254"/>
  <c r="H9" i="254"/>
  <c r="H10" i="254"/>
  <c r="H11" i="254"/>
  <c r="H12" i="254"/>
  <c r="H13" i="254"/>
  <c r="H14" i="254"/>
  <c r="H15" i="254"/>
  <c r="H16" i="254"/>
  <c r="H17" i="254"/>
  <c r="H18" i="254"/>
  <c r="H19" i="254"/>
  <c r="H4" i="254"/>
  <c r="G48" i="252"/>
  <c r="C50" i="251"/>
  <c r="D50" i="251"/>
  <c r="B50" i="251"/>
  <c r="E4" i="251"/>
  <c r="E5" i="251"/>
  <c r="E6" i="251"/>
  <c r="E7" i="251"/>
  <c r="E8" i="251"/>
  <c r="E9" i="251"/>
  <c r="E10" i="251"/>
  <c r="E11" i="251"/>
  <c r="E12" i="251"/>
  <c r="E14" i="251"/>
  <c r="E15" i="251"/>
  <c r="E16" i="251"/>
  <c r="E17" i="251"/>
  <c r="E18" i="251"/>
  <c r="E19" i="251"/>
  <c r="E20" i="251"/>
  <c r="E21" i="251"/>
  <c r="E22" i="251"/>
  <c r="E23" i="251"/>
  <c r="E24" i="251"/>
  <c r="E26" i="251"/>
  <c r="E28" i="251"/>
  <c r="E30" i="251"/>
  <c r="E32" i="251"/>
  <c r="E34" i="251"/>
  <c r="E36" i="251"/>
  <c r="E38" i="251"/>
  <c r="E39" i="251"/>
  <c r="E40" i="251"/>
  <c r="E41" i="251"/>
  <c r="E43" i="251"/>
  <c r="E44" i="251"/>
  <c r="E45" i="251"/>
  <c r="E46" i="251"/>
  <c r="E48" i="251"/>
  <c r="E3" i="251"/>
  <c r="G17" i="85"/>
  <c r="G16" i="85"/>
  <c r="G15" i="85"/>
  <c r="G14" i="85"/>
  <c r="G9" i="85"/>
  <c r="G8" i="85"/>
  <c r="G7" i="85"/>
  <c r="G6" i="85"/>
  <c r="D1" i="331" l="1"/>
  <c r="C9" i="331" s="1"/>
</calcChain>
</file>

<file path=xl/sharedStrings.xml><?xml version="1.0" encoding="utf-8"?>
<sst xmlns="http://schemas.openxmlformats.org/spreadsheetml/2006/main" count="810" uniqueCount="613">
  <si>
    <t>AUT. PROV. TECHN. CLOT. EX.INVENT.</t>
  </si>
  <si>
    <t>Sigles</t>
  </si>
  <si>
    <t>RESTANT A PAYER CLOT. EXERC. INV.</t>
  </si>
  <si>
    <t>DEPOTS</t>
  </si>
  <si>
    <t>ANNEE DE SOUSCRIPTION</t>
  </si>
  <si>
    <t>MINIMUM ABSOLU</t>
  </si>
  <si>
    <t>TIERS DE L'EXIGENCE MINIMALE</t>
  </si>
  <si>
    <t>CAUTIONNEMENT INITIAL</t>
  </si>
  <si>
    <t>Coeff alpha
= min(C3,C4)</t>
  </si>
  <si>
    <t>TOTAL A</t>
  </si>
  <si>
    <t>A L'OUVERTURE EXERCICE INVENTORIE</t>
  </si>
  <si>
    <t>A LA CLOTURE  EXERCICE INVENTORIE</t>
  </si>
  <si>
    <t>PAIEMENTS NETS DANS L'EX. INVENT.</t>
  </si>
  <si>
    <t>TOTAL</t>
  </si>
  <si>
    <t>Provisions mathématiques</t>
  </si>
  <si>
    <t>DONT DECLARES DANS L'EXERC. INV.</t>
  </si>
  <si>
    <t>PROV. FRAIS GEST. CLOTURE EX.INV.</t>
  </si>
  <si>
    <t>PROV. FRAIS GEST.OUVERTURE EX.INV.</t>
  </si>
  <si>
    <t>SOUS-TOTAL</t>
  </si>
  <si>
    <t>TERMINES A L'OUV. DE L'EXERC. INV.</t>
  </si>
  <si>
    <t>REOUVERTS DANS L'EXERCICE INVENT.</t>
  </si>
  <si>
    <t>TERMINES DANS L'EXERCICE INVENT.</t>
  </si>
  <si>
    <t>CONTRATS</t>
  </si>
  <si>
    <t>TIERS EXIG. MINIMALE</t>
  </si>
  <si>
    <t>TOTAL C</t>
  </si>
  <si>
    <t>PAIEMENTS DANS L'EXERCICE INVENT.</t>
  </si>
  <si>
    <t>PROV. TECHNIQUES CLOT. EX.INVENT.</t>
  </si>
  <si>
    <t>PROV. TECHNIQUES OUV. EX. INVENT.</t>
  </si>
  <si>
    <t>LPS depuis la France</t>
  </si>
  <si>
    <t>TITRES OU EMPRUNTS SUBORDONNES</t>
  </si>
  <si>
    <t>TEMPOR. DECES</t>
  </si>
  <si>
    <t>A - COUVERTURE PROPORTIONNELLE</t>
  </si>
  <si>
    <t>PAIEMENTS CUMULES DES EX. ANTER.</t>
  </si>
  <si>
    <t>RECOURS ENCAISSES DES EX. ANTER.</t>
  </si>
  <si>
    <t>FRAIS DE GESTION PAYES DES EX.ANT.</t>
  </si>
  <si>
    <t>PAIEMENTS NETS CUMULES DES EX.ANT.</t>
  </si>
  <si>
    <t>EMISS. NETTES DANS L'EX. INVENT.</t>
  </si>
  <si>
    <t>AUTRES REASSUREURS</t>
  </si>
  <si>
    <t>CHARGE DE SINISTRE</t>
  </si>
  <si>
    <t>E - COUVERTURE EN EXCEDENT
DE PERTE ANNUELLE</t>
  </si>
  <si>
    <t>C - COUVERTURE NON PROPORTIONNELLE PAR EVENEMENT</t>
  </si>
  <si>
    <t>RECOURS ENCAISSES DANS EX.INVENT.</t>
  </si>
  <si>
    <t>AUT. PROV. TECHN. OUV. EX.INVENT.</t>
  </si>
  <si>
    <t>M O U V E M E N T S</t>
  </si>
  <si>
    <t>EN SERVICE</t>
  </si>
  <si>
    <t>FRAIS DE GESTION PAYES EX. INV.</t>
  </si>
  <si>
    <t>PROV. FRAIS GESTION CLOT.EX.INV.</t>
  </si>
  <si>
    <t>PROV. FRAIS GESTION OUV. EX. INV.</t>
  </si>
  <si>
    <t>FONDS DE GARANTIE</t>
  </si>
  <si>
    <t>EN CAS DE DECES</t>
  </si>
  <si>
    <t>EN CAS DE VIE</t>
  </si>
  <si>
    <t>ANNEE DE RATTACHEMENT</t>
  </si>
  <si>
    <t>ANNEE DE SURVENANCE</t>
  </si>
  <si>
    <t>CHARGE NETTE DE RECOURS</t>
  </si>
  <si>
    <t>COUT MOYEN NET DE RECOURS</t>
  </si>
  <si>
    <t>B - COUVERTURE NON PROPORTIONNELLE PAR RISQUE</t>
  </si>
  <si>
    <t>PRIORITE</t>
  </si>
  <si>
    <t>PORTEE</t>
  </si>
  <si>
    <t>CAPITAUX RENTES CONST.DANS EX.INV.</t>
  </si>
  <si>
    <t>RECOURS ENCAISSES DANS EXERC.INV.</t>
  </si>
  <si>
    <t>FRAIS PAYES DANS L'EXERC. INVENT.</t>
  </si>
  <si>
    <t>B - SIMULATION D'EVENEMENTS</t>
  </si>
  <si>
    <t>TOTAL B</t>
  </si>
  <si>
    <t>Provisions mathématiques (a1 + a2)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</si>
  <si>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</si>
  <si>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</si>
  <si>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</si>
  <si>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</si>
  <si>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</si>
  <si>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</si>
  <si>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</si>
  <si>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</si>
  <si>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</si>
  <si>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</si>
  <si>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Clôture N-1
avant affectation</t>
  </si>
  <si>
    <t>Affectation du résultat N-1</t>
  </si>
  <si>
    <t>Capital / fonds</t>
  </si>
  <si>
    <t>Fonds d'établissement constitué</t>
  </si>
  <si>
    <t>Certificats mutualistes admis en fonds d'établissement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</si>
  <si>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</si>
  <si>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</si>
  <si>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</si>
  <si>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</si>
  <si>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</si>
  <si>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de capitalisation</t>
  </si>
  <si>
    <t>Réserve pour fonds de garantie</t>
  </si>
  <si>
    <t>Autres éléments</t>
  </si>
  <si>
    <t>Résultat de l'exercice</t>
  </si>
  <si>
    <t>Subventions d'équipement et autres subventions d'investissement</t>
  </si>
  <si>
    <t>Sous total autres éléments</t>
  </si>
  <si>
    <t>Autres</t>
  </si>
  <si>
    <t>Produits</t>
  </si>
  <si>
    <t>Total produits</t>
  </si>
  <si>
    <t>Charges</t>
  </si>
  <si>
    <t>Total charges</t>
  </si>
  <si>
    <t>UE</t>
  </si>
  <si>
    <t>Etat C3 - Acceptations et cessions en réassurance
Affaires directes prises et et opérations données en substitution</t>
  </si>
  <si>
    <t>Tableau A - Acceptations (France et étranger)</t>
  </si>
  <si>
    <t xml:space="preserve">Acceptations par un établissement </t>
  </si>
  <si>
    <t>Français</t>
  </si>
  <si>
    <t>Etranger</t>
  </si>
  <si>
    <t>En provenance de :</t>
  </si>
  <si>
    <t>Entreprises du groupe</t>
  </si>
  <si>
    <t>Autres entreprises</t>
  </si>
  <si>
    <t>Cotisations acceptées</t>
  </si>
  <si>
    <t>Provisions techniques sur acceptations</t>
  </si>
  <si>
    <t>Intérêts sur dépôts espèces</t>
  </si>
  <si>
    <t>Tableau B - Cessions et rétrocessions (France et étranger)</t>
  </si>
  <si>
    <t xml:space="preserve">Cessions par un établissement </t>
  </si>
  <si>
    <t>A des :</t>
  </si>
  <si>
    <t>Cotisations cédées</t>
  </si>
  <si>
    <t>Provisions techniques cédées</t>
  </si>
  <si>
    <t>Charge de réassurance</t>
  </si>
  <si>
    <t>Tableau C - Opérations prises en substitution</t>
  </si>
  <si>
    <t xml:space="preserve">Opérations en provenance de : </t>
  </si>
  <si>
    <t>Cotisations</t>
  </si>
  <si>
    <t>Provisions techniques</t>
  </si>
  <si>
    <t>Produits financiers nets</t>
  </si>
  <si>
    <t>Tableau D - Opérations données en substitution</t>
  </si>
  <si>
    <t>Opérations données à des :</t>
  </si>
  <si>
    <t>Cotisations données en substitution</t>
  </si>
  <si>
    <t>Engagements techniques</t>
  </si>
  <si>
    <t>Produits financiers alloués</t>
  </si>
  <si>
    <t>Total général (Rubriques I à V)</t>
  </si>
  <si>
    <t>c) Acceptations</t>
  </si>
  <si>
    <t>b) Opér. effectuées en LPS</t>
  </si>
  <si>
    <t>a) Affaires directes</t>
  </si>
  <si>
    <t>Total des opér. des succ. établies hors l’UE</t>
  </si>
  <si>
    <t>Total des opér. des succ. UE hors France</t>
  </si>
  <si>
    <t>Acceptations en France</t>
  </si>
  <si>
    <t>Opérations de caution</t>
  </si>
  <si>
    <t>Opérations de pertes pécuniaires diverses</t>
  </si>
  <si>
    <t>Opérations d'assistance</t>
  </si>
  <si>
    <t>Opérations de protection juridique</t>
  </si>
  <si>
    <t>Autres garanties</t>
  </si>
  <si>
    <t>Autres frais de soin</t>
  </si>
  <si>
    <t>Autres garanties loi evin</t>
  </si>
  <si>
    <t>Frais de soin, loin evin</t>
  </si>
  <si>
    <t>Opérations non données en substitution</t>
  </si>
  <si>
    <t>Dommages corporels, opérations collectives</t>
  </si>
  <si>
    <t>Autres frais de soins</t>
  </si>
  <si>
    <t>Frais de soin CMUC</t>
  </si>
  <si>
    <t>Dommages corporels, opérations individuelles</t>
  </si>
  <si>
    <t>Total affaires directes en France</t>
  </si>
  <si>
    <t>cotis. unique ou non révis. et ass.</t>
  </si>
  <si>
    <t>ceux de la col. 2</t>
  </si>
  <si>
    <t xml:space="preserve">Etat C4 non-vie (Cotisations) </t>
  </si>
  <si>
    <t>Opér. pluriannuelles à</t>
  </si>
  <si>
    <t xml:space="preserve">Contrats autres que </t>
  </si>
  <si>
    <t>C.U. ou V.L. : Cotisation unique ou versements libres</t>
  </si>
  <si>
    <t>Autres opér. collectives en UC à cotis. pér.</t>
  </si>
  <si>
    <t>Opér. coll. de rentes en UC à cotis. pér.</t>
  </si>
  <si>
    <t>Autres opér. coll. décès en UC à cotis. pér.</t>
  </si>
  <si>
    <t>Opér. coll. en cas de décès en UC à cotis. pér.</t>
  </si>
  <si>
    <t>Autres Opér. individuelles en UC à cotis. pér.</t>
  </si>
  <si>
    <t>Rentes individuelles en UC à cotis. pér.</t>
  </si>
  <si>
    <t>V Total des opér. des succ. établies hors l’UE</t>
  </si>
  <si>
    <t>Temporaires décès en UC à cotis. pér.</t>
  </si>
  <si>
    <t>Opér. de capitalisation en UC à cotis. pér.</t>
  </si>
  <si>
    <t>Opér. d’ass. vie ou capi. en UC à cotis. pér.</t>
  </si>
  <si>
    <t>Autres opér. coll. en UC à C.U. ou V.L.</t>
  </si>
  <si>
    <t>IV Total des opér. des succ. UE hors France</t>
  </si>
  <si>
    <t>Opér. coll. de rentes en UC à C.U. ou V.L.</t>
  </si>
  <si>
    <t>Autres opér. coll. décès UC à C.U. ou V.L.</t>
  </si>
  <si>
    <t>III Acceptations en France</t>
  </si>
  <si>
    <t>Coll. décès UC à C.U. ou VL art 2 loi n°89-1009</t>
  </si>
  <si>
    <t>Autres opér. indiv. en UC à C.U. ou V.L.</t>
  </si>
  <si>
    <t>II LPS depuis la France</t>
  </si>
  <si>
    <t>Rentes individuelles en UC à C.U. ou V.L.</t>
  </si>
  <si>
    <t>Temporaires décès en UC à C.U. ou V.L.</t>
  </si>
  <si>
    <t>Capitalisation en UC à C.U. ou V.L.</t>
  </si>
  <si>
    <t>Op. vie ou capi. en UC à C.U. ou V.L.</t>
  </si>
  <si>
    <t>Autres garanties coll. art 2 loi n°89-1009</t>
  </si>
  <si>
    <t>Frais de soins opér. coll. art 2 loi n°89-1009</t>
  </si>
  <si>
    <t>Autres Opér. coll.</t>
  </si>
  <si>
    <t>Op. de domm. corp. données en substitution</t>
  </si>
  <si>
    <t>Opér. coll. de rentes</t>
  </si>
  <si>
    <t>Opér. coll. en cas de vie</t>
  </si>
  <si>
    <t>Autres Opér. coll. en cas de décès</t>
  </si>
  <si>
    <t>Visés à l’art. 2 de la loi n°89-1009 du 31 déc. 1989</t>
  </si>
  <si>
    <t>Opér. coll. en cas de décès</t>
  </si>
  <si>
    <t>Op. de domm. corp. non données en substitution</t>
  </si>
  <si>
    <t>Total op. collect. de domm. Corp.</t>
  </si>
  <si>
    <t>Autres Opér. à cotisations pér.</t>
  </si>
  <si>
    <t>Rentes à cotisations pér.</t>
  </si>
  <si>
    <t>Autres Opér. indiv./gr. ouv. à cotis.period.</t>
  </si>
  <si>
    <t>Autres garanties frais de soins</t>
  </si>
  <si>
    <t>Frais de soin CMU</t>
  </si>
  <si>
    <t>Autres Opér. à C.U. ou V.L.</t>
  </si>
  <si>
    <t>Rentes à C.U. ou versements libres</t>
  </si>
  <si>
    <t>Autres opér. Indiv./gr. ouv. à C.U. ou V.L.</t>
  </si>
  <si>
    <t>Temporaires décès à cotis. pér.</t>
  </si>
  <si>
    <t>Temporaires décès à C.U. ou V.L.</t>
  </si>
  <si>
    <t>Temporaires décès individuelles / groupes ouverts</t>
  </si>
  <si>
    <t>Total op. indiv.gr.ouv. de domm. Corp.</t>
  </si>
  <si>
    <t>Natalité</t>
  </si>
  <si>
    <t>PERP donnés en substitution</t>
  </si>
  <si>
    <t>Nuptialité</t>
  </si>
  <si>
    <t>PERP non donnés en substitution</t>
  </si>
  <si>
    <t>Opér. de Nuptialité-Natalité</t>
  </si>
  <si>
    <t>PERP</t>
  </si>
  <si>
    <t>Capitalisation à cotis. pér.</t>
  </si>
  <si>
    <t>Opér. coll. relevant de l’art. L.222-1</t>
  </si>
  <si>
    <t>Capitalisation à C.U. ou versements libres</t>
  </si>
  <si>
    <t>I Total affaires directes en France</t>
  </si>
  <si>
    <t>Etat C4 - Vie-capitalisation-mixte (Cotisations)</t>
  </si>
  <si>
    <t>Provisions et engagements techniques</t>
  </si>
  <si>
    <t>Union européenne</t>
  </si>
  <si>
    <t>Hors</t>
  </si>
  <si>
    <t>eng</t>
  </si>
  <si>
    <t>Etat C5 - représentation des engagements réglementés</t>
  </si>
  <si>
    <t>PERP et L221-1</t>
  </si>
  <si>
    <t>Autres affaires directes</t>
  </si>
  <si>
    <t>Accept.</t>
  </si>
  <si>
    <t>régl.</t>
  </si>
  <si>
    <t>Engagements techn. sur op. données en substit.</t>
  </si>
  <si>
    <t>Provisions d'assurance vie</t>
  </si>
  <si>
    <t>Provisions pour cotisations non acquises</t>
  </si>
  <si>
    <t>Provisions pour risques en cours</t>
  </si>
  <si>
    <t>Provisions pour prestations à payer</t>
  </si>
  <si>
    <t>Provisions mathématiques (non-vie)</t>
  </si>
  <si>
    <t>Provisions pour PPE et ristournes</t>
  </si>
  <si>
    <t>Provisions pour égalisation</t>
  </si>
  <si>
    <t>PRE</t>
  </si>
  <si>
    <t>Autres provisions techniques</t>
  </si>
  <si>
    <t>Engagements branche 25</t>
  </si>
  <si>
    <t>Dettes privilégiées</t>
  </si>
  <si>
    <t>Dépôts de garantie</t>
  </si>
  <si>
    <t>Réserves d'amortissement</t>
  </si>
  <si>
    <t>Total des passifs réglementés (A)</t>
  </si>
  <si>
    <t>Part des garants dans les engagements techn. donnés</t>
  </si>
  <si>
    <t>Recours admis</t>
  </si>
  <si>
    <t>Divers</t>
  </si>
  <si>
    <t>Valeurs déposées en cautionnement</t>
  </si>
  <si>
    <t>Total actifs admissibles divers (B)</t>
  </si>
  <si>
    <t>Base de dispersion (A - B)</t>
  </si>
  <si>
    <t>Valeurs branche 25</t>
  </si>
  <si>
    <t>Dépôts</t>
  </si>
  <si>
    <t>Intérêts courus</t>
  </si>
  <si>
    <t>Créances garanties</t>
  </si>
  <si>
    <t>Total des placements et actifs assimilés</t>
  </si>
  <si>
    <t>Opérations</t>
  </si>
  <si>
    <t>Assiette</t>
  </si>
  <si>
    <t>Etat C6 - exigence minimale de marge de solvabilité - calcul selon les règles non-vie</t>
  </si>
  <si>
    <t>hors substit.</t>
  </si>
  <si>
    <t>prises en substitution</t>
  </si>
  <si>
    <t>Acceptations</t>
  </si>
  <si>
    <t>x taux</t>
  </si>
  <si>
    <t>a) - Calcul par rapport aux cotisations</t>
  </si>
  <si>
    <t>Cotisations émises, hors branches substituées</t>
  </si>
  <si>
    <t>Cotisations acquises, hors branches substituées</t>
  </si>
  <si>
    <t>Montant le plus élévé</t>
  </si>
  <si>
    <t>Seuil de changement de tranche</t>
  </si>
  <si>
    <t>(Part &lt; Seuil) x 18%</t>
  </si>
  <si>
    <t>(Part &gt; Seuil) x 16%</t>
  </si>
  <si>
    <t>Total ( a1 )</t>
  </si>
  <si>
    <t>b) - Calcul par rapport aux sinistres</t>
  </si>
  <si>
    <t>Prestations payées, nettes de recours</t>
  </si>
  <si>
    <t>+ Prov. pour prestations à payer en fin de période</t>
  </si>
  <si>
    <t>- Prov. pour prestations à payer en début de période</t>
  </si>
  <si>
    <t>= Charge de prestations pour la période de réf.</t>
  </si>
  <si>
    <t>Durée de la période de référence</t>
  </si>
  <si>
    <t>Moyenne annuelle</t>
  </si>
  <si>
    <t>(Part &lt; Seuil) x Coeff.</t>
  </si>
  <si>
    <t>(Part &gt; Seuil) x Coeff.</t>
  </si>
  <si>
    <t>Total ( a2 )</t>
  </si>
  <si>
    <t>Brutes cession
(C1)</t>
  </si>
  <si>
    <t>Nettes
(C2)</t>
  </si>
  <si>
    <t>Rap. rétention (C3 = C2/C1)</t>
  </si>
  <si>
    <t>Taux minimum
(C4)</t>
  </si>
  <si>
    <t>Coeff c = max(C3,C4)</t>
  </si>
  <si>
    <t>Charge des prestations sur 3 ans</t>
  </si>
  <si>
    <t>Début ex. N
(C1)</t>
  </si>
  <si>
    <t>Fin ex. N
(C2)</t>
  </si>
  <si>
    <t>Evolution
(C3 = C2/C1)</t>
  </si>
  <si>
    <t>Taux max
(C4)</t>
  </si>
  <si>
    <t>Premier résultat
A = a1 x c</t>
  </si>
  <si>
    <t>Second résultat
A = a2 x c</t>
  </si>
  <si>
    <t>Exigence min. exercice préc. C</t>
  </si>
  <si>
    <t>C x coef alpha</t>
  </si>
  <si>
    <t>Exig. Min.</t>
  </si>
  <si>
    <t>Exigence minimale de marge M</t>
  </si>
  <si>
    <t>Assiette brute</t>
  </si>
  <si>
    <t>Assiette nette</t>
  </si>
  <si>
    <t>Rapport de</t>
  </si>
  <si>
    <t>Taux</t>
  </si>
  <si>
    <t>Coeff.</t>
  </si>
  <si>
    <t>Résultat</t>
  </si>
  <si>
    <t>Etat C6 - exigence minimale de marge de solvabilité - calcul selon les règles vie</t>
  </si>
  <si>
    <t>de cessions
C1</t>
  </si>
  <si>
    <t>de cessions
C2</t>
  </si>
  <si>
    <t>rétention
C3 = C2/C1</t>
  </si>
  <si>
    <t>min.
C4</t>
  </si>
  <si>
    <t>C5 = max(C3,C4)</t>
  </si>
  <si>
    <t xml:space="preserve">
C6</t>
  </si>
  <si>
    <t>C7 = 
C1 x C5 x C6</t>
  </si>
  <si>
    <t>I Vie-décès,nuptialité,natalité</t>
  </si>
  <si>
    <t>Capitaux sous risques (a1 +a2 + a3)</t>
  </si>
  <si>
    <t>Tout sauf temp. décès &lt;=5 ans</t>
  </si>
  <si>
    <t>Temporaires décès 3-5 ans</t>
  </si>
  <si>
    <t>Temporaires décès &lt;=3 ans</t>
  </si>
  <si>
    <t>II Assurances complémentaires</t>
  </si>
  <si>
    <t>Renseigner l'état C6 calculé selon les règles non vie - calcul par rapport aux cotisations</t>
  </si>
  <si>
    <t>III Capitalisation (hors UC)</t>
  </si>
  <si>
    <t>IV Vie et capi liées à des fonds d'invest., gest fonds collectifs</t>
  </si>
  <si>
    <t>a1 Avec risque de placement</t>
  </si>
  <si>
    <t>a2 Sans risque de placement FG &gt; 5 ans</t>
  </si>
  <si>
    <t>a3 Sans risque de placement FG &lt; 5 ans</t>
  </si>
  <si>
    <t>d Dépenses de gestion sur op. visées au a3</t>
  </si>
  <si>
    <t>Capitaux sous risque</t>
  </si>
  <si>
    <t>V Opérations collectives L 222-1</t>
  </si>
  <si>
    <t xml:space="preserve">   (a) PTS (R.222-8)</t>
  </si>
  <si>
    <t xml:space="preserve">   (b) PMT (R.222-16)</t>
  </si>
  <si>
    <t>(a) avec maximum (b)</t>
  </si>
  <si>
    <t>EXIGENCE M (I +II +III +IV +V)</t>
  </si>
  <si>
    <t>Etat C6 - exigence minimale de marge de solvabilité - éléments constitutifs</t>
  </si>
  <si>
    <t>Rappel des exigences minimales de marge</t>
  </si>
  <si>
    <t>Exigence</t>
  </si>
  <si>
    <t>Calculées selon les règles non-vie</t>
  </si>
  <si>
    <t>Calculées selon les règles vie</t>
  </si>
  <si>
    <t>Exigence minimale de marge</t>
  </si>
  <si>
    <t>Eléments constitutifs</t>
  </si>
  <si>
    <t>Réserves non engagées</t>
  </si>
  <si>
    <t>Excédents reportés après affect.</t>
  </si>
  <si>
    <t>Emprunts fonds de développement</t>
  </si>
  <si>
    <t>- frais acquisition non admis</t>
  </si>
  <si>
    <t>-éléments incorporels au bilan</t>
  </si>
  <si>
    <t>à durée indéterminée</t>
  </si>
  <si>
    <t>à durée déterminée</t>
  </si>
  <si>
    <t>Réserves L. 111-6 et L. 431-1</t>
  </si>
  <si>
    <t>1/2 emp.fonds d'étab. a rembourser</t>
  </si>
  <si>
    <t xml:space="preserve">1/2 rappel de cotisations </t>
  </si>
  <si>
    <t xml:space="preserve">Plus-values latentes sur actif </t>
  </si>
  <si>
    <t>Plus value de passif non exceptionnelles</t>
  </si>
  <si>
    <t>Plus value nettes sur IFT</t>
  </si>
  <si>
    <t>Part des bénéfices futurs (vie)</t>
  </si>
  <si>
    <t>bénéfice annuel estimé (a)</t>
  </si>
  <si>
    <t>durée résiduelle moyenne (b)</t>
  </si>
  <si>
    <t>a x b x 0,5</t>
  </si>
  <si>
    <t>Total élements constitutifs (A+B+C)</t>
  </si>
  <si>
    <t>Etat C8 - Description du plan de réassurance</t>
  </si>
  <si>
    <t>TAUX de cession</t>
  </si>
  <si>
    <t>ASSIETTE de primes</t>
  </si>
  <si>
    <t>LIMITE par évènement</t>
  </si>
  <si>
    <t>COMMISSION de réassurance</t>
  </si>
  <si>
    <t>Caractéristique de la couverture</t>
  </si>
  <si>
    <t>TAUX de placement</t>
  </si>
  <si>
    <t>FRANCHISE annuelle</t>
  </si>
  <si>
    <t>PRIME de réassurance</t>
  </si>
  <si>
    <t>NOMBRE de reconstitutions</t>
  </si>
  <si>
    <t>PRIME de reconstitutions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</si>
  <si>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</si>
  <si>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</si>
  <si>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</si>
  <si>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</si>
  <si>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</si>
  <si>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</si>
  <si>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</si>
  <si>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</si>
  <si>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</si>
  <si>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Tranche n°10</t>
  </si>
  <si>
    <t xml:space="preserve">D - SYNTHESE </t>
  </si>
  <si>
    <t>PROPORTIONNELLE avant ou après non proportionnelle</t>
  </si>
  <si>
    <t>CONSERVATION maximale hors dépassement de couverture</t>
  </si>
  <si>
    <t>SEUIL de dépassement</t>
  </si>
  <si>
    <t>PRESTATION maximale possible du cédant</t>
  </si>
  <si>
    <t>Couverture par risque</t>
  </si>
  <si>
    <t>Couverture par évènement</t>
  </si>
  <si>
    <t xml:space="preserve">Etat C9 - Dispersion des réassureurs et simulations d'évènements </t>
  </si>
  <si>
    <t>PROVISIONS TECHNIQUES (RETRO)CEDEES</t>
  </si>
  <si>
    <t>SOLDE des</t>
  </si>
  <si>
    <t>MONTANT des autres garanties</t>
  </si>
  <si>
    <t>PROVISIONS techniques cédées non garanties /</t>
  </si>
  <si>
    <t>MONTANT des créances</t>
  </si>
  <si>
    <t>A - DISPERSION DES CESSIONS</t>
  </si>
  <si>
    <t>Montant notifié au réassureur
(B)</t>
  </si>
  <si>
    <t>Montant non notifié au réassureur
(C)</t>
  </si>
  <si>
    <t>comptes courants
(D)</t>
  </si>
  <si>
    <t>ESPECES
(E)</t>
  </si>
  <si>
    <t xml:space="preserve"> apportées
(F)</t>
  </si>
  <si>
    <t>Capitaux propres nets d'inorporels (G)</t>
  </si>
  <si>
    <t>de plus d'un an (H)</t>
  </si>
  <si>
    <t>&lt;Nom du réassureur 1&gt;</t>
  </si>
  <si>
    <t>&lt;Nom du réassureur 2&gt;</t>
  </si>
  <si>
    <t>&lt;Nom du réassureur 3&gt;</t>
  </si>
  <si>
    <t>&lt;Nom du réassureur 4&gt;</t>
  </si>
  <si>
    <t>&lt;Nom du réassureur 5&gt;</t>
  </si>
  <si>
    <t>&lt;Nom du réassureur 6&gt;</t>
  </si>
  <si>
    <t>&lt;Nom du réassureur 7&gt;</t>
  </si>
  <si>
    <t>&lt;Nom du réassureur 8&gt;</t>
  </si>
  <si>
    <t>&lt;Nom du réassureur 9&gt;</t>
  </si>
  <si>
    <t>&lt;Nom du réassureur 10&gt;</t>
  </si>
  <si>
    <t>Simulation sur l'ensemble des risques souscrits</t>
  </si>
  <si>
    <t>Brute (A)</t>
  </si>
  <si>
    <t>Nette (B)</t>
  </si>
  <si>
    <t>Pire évènement survenu pour la société</t>
  </si>
  <si>
    <t>Evènement majeur "accidents technologiques"</t>
  </si>
  <si>
    <t>Evènement majeur "épidémie"</t>
  </si>
  <si>
    <t>Evènement majeur "garanties plancher"</t>
  </si>
  <si>
    <t>Etat C10 - Cotisations et résultats par année de survenance des prestations</t>
  </si>
  <si>
    <t>A - COTISATIONS ACQUISES PAR ANNEE DE RATTACHEMENT</t>
  </si>
  <si>
    <t>CUMUL EMISS. NETTES AU COURS DES EX. ANTER.</t>
  </si>
  <si>
    <t>EMISS. NETTES A EFFECTUER A LA FIN DE L'EX.INV.</t>
  </si>
  <si>
    <t>FRACT. COTIS. NON COURUE A LA FIN ANN. RATACHEMENT ANTER.</t>
  </si>
  <si>
    <t>FRACTION COTIS. NON COURUE A FIN ANNEE RATTACHEMENT</t>
  </si>
  <si>
    <t>EMISS. NETTES A EFFECTUER FIN DE L'EX. PREC.</t>
  </si>
  <si>
    <t>B - NOMBRE DE RISQUES</t>
  </si>
  <si>
    <t>PARTICIPANTS</t>
  </si>
  <si>
    <t>PERSONNES PROTEGEES</t>
  </si>
  <si>
    <t>C - COUT MOYEN ET RAPPORT P/C PAR ANNEE DE SURVENANCE DES PRESTATIONS</t>
  </si>
  <si>
    <t>CUMUL PAIEMENTS NETS AU COURS DES EX.ANTER.</t>
  </si>
  <si>
    <t>PROV. NETTES A CLOTURE EX. INVENTORIE</t>
  </si>
  <si>
    <t>NOMBRE DE SINISTRES OU D'EVENEMENTS</t>
  </si>
  <si>
    <t>COTISATIONS ACQUISES A L'ANNEE</t>
  </si>
  <si>
    <t>RAPPORT P/C (charge nette/cotisations acquises)               (en %)</t>
  </si>
  <si>
    <t>Etat C11 - Prestations par année de survenance</t>
  </si>
  <si>
    <t>A - NOMBRE DE PRESTATIONS PAYEES OU A PAYER</t>
  </si>
  <si>
    <t>B - PRESTATIONS, PAIEMENTS ET PROVISIONS</t>
  </si>
  <si>
    <t>PAIEMENTS DE PREST. DANS L'EXERCICE INVENT.</t>
  </si>
  <si>
    <t>PROV. PRESTATIONS CLOTURE EXERC.INV.</t>
  </si>
  <si>
    <t>Participation aux exédents incorporées dans l'ex dans les prestations payées ou provisionnées</t>
  </si>
  <si>
    <t>PROV. PRESTATIONS OUVERTURE EX.INV.</t>
  </si>
  <si>
    <t xml:space="preserve">C - RECOURS </t>
  </si>
  <si>
    <t>PREVISIONS DE RECOURS A ENCAISS.CLOT.EXERC.INV.</t>
  </si>
  <si>
    <t>PREVISIONS RECOURS A ENCAISS.OUV. EX. INV.</t>
  </si>
  <si>
    <t>D - FRAIS DE GESTION DES PRESTATIONS ET DES RECOURS</t>
  </si>
  <si>
    <t>Etat C12 - Prestations et résultats par année de souscription</t>
  </si>
  <si>
    <t>A - PRESTATIONS, PAIEMENTS ET PROVISIONS PAR ANNEE DE SOUSCRIPTION</t>
  </si>
  <si>
    <t>PRESTATIONS PAYES DANS EXERC. INV.</t>
  </si>
  <si>
    <t>PROV. PREST. A PAYER CLOT. EX. INVENT.</t>
  </si>
  <si>
    <t>RECOURS RESTANT A ENCAISSER CLOT. EX.INV.</t>
  </si>
  <si>
    <t>PROV.PREST. A PAYER OUV. EX.INVENT.</t>
  </si>
  <si>
    <t>RECOURS RESTANT A ENCAISSER OUV. EX.INV.</t>
  </si>
  <si>
    <t>AUGMENTATION DES COTISATIONS ACQUISES</t>
  </si>
  <si>
    <t>PART. EXCEDENTS INC.DANS EX.AUX PREST.OU PROV.</t>
  </si>
  <si>
    <t>B - RAPPORT P/C PAR ANNEE DE SOUSCRIPTION</t>
  </si>
  <si>
    <t>PROV. PRESTATIONS NETTES CLOT. EX. INV.</t>
  </si>
  <si>
    <t>CUMUL PART EXCEDENTS INCOR.AUX PREST. PAYEES OU PROV</t>
  </si>
  <si>
    <t>COUTS NET / COTISATIONS   (%)</t>
  </si>
  <si>
    <t>Etat C13 - Part des réassureurs dans les prestations</t>
  </si>
  <si>
    <t>A - PRESTATIONS AU TITRE D'OPERATIONS RELEVANT DES CATEGORIES 20 A 31 (affaires directes en France)</t>
  </si>
  <si>
    <t>CAPITAUX DE RENTE CONSTITUES DANS EX. INV.</t>
  </si>
  <si>
    <t>PROV. PREST A PAYER CLOTURE EX. INV.</t>
  </si>
  <si>
    <t>PART. EXCEDENTS INCOR. AUX PREST. PAYEES OU PROV.</t>
  </si>
  <si>
    <t xml:space="preserve">                        TOTAL</t>
  </si>
  <si>
    <t>PROV. PREST. A PAYER OUVERTURE EX. INVENT.</t>
  </si>
  <si>
    <t>B - PRESTATIONS AU TITRE D'OPERATIONS PLURIANNUELLES A COTISATIONS UNIQUE OU NON REVISABLE RELEVANT DES CATEGORIES 20 A 31, Y COMPRIS OPERATIONS ASSIMILEES ET AU TITRE DES OP. DE LA CATEGORIE 38 (affaires directes en France)</t>
  </si>
  <si>
    <t>AUGM. COTISATIONS ACQUISES ET AUTRES RESS.</t>
  </si>
  <si>
    <t>C20 - Mouvement des bulletins d'adhésion aux règlementsou des contrats des capitaux et rentes</t>
  </si>
  <si>
    <t>OPERATIONS DE CAPITAUX EN EUROS OU EN DEVISES</t>
  </si>
  <si>
    <t>OPERATIONS DE CAPITAUX EN UNITES DE COMPTES</t>
  </si>
  <si>
    <t>OPERATIONS DE RENTES EN EUROS OU EN DEVISES</t>
  </si>
  <si>
    <t>OPERATIONS DE RENTES EN U. C.</t>
  </si>
  <si>
    <t>OPERATIONS DE CAPITALISATION</t>
  </si>
  <si>
    <t xml:space="preserve">OPERATIONS INDIVIDUELLES D'ASS. VIE </t>
  </si>
  <si>
    <t>OPERATIONS COLLECTIVES</t>
  </si>
  <si>
    <t>OPERATIONS</t>
  </si>
  <si>
    <t>RENTES INDIV.  D'ASS. VIE</t>
  </si>
  <si>
    <t>RENTES COLLECTIVES</t>
  </si>
  <si>
    <t>COTIS.U. OU V.L.</t>
  </si>
  <si>
    <t>COTIS. PERIOD.</t>
  </si>
  <si>
    <t>AUTRES COTIS. U. OU V.L.</t>
  </si>
  <si>
    <t>AUTRES COTIS. PERIOD.</t>
  </si>
  <si>
    <t>NUPTIALITE - NATALITE</t>
  </si>
  <si>
    <t>DIFF. EN COURS CONSTITUTION</t>
  </si>
  <si>
    <t xml:space="preserve">catégorie : </t>
  </si>
  <si>
    <t>82 et 92</t>
  </si>
  <si>
    <t>85,86,95 et 96</t>
  </si>
  <si>
    <t>88 et 98</t>
  </si>
  <si>
    <t>parties de 41 et 51</t>
  </si>
  <si>
    <t>partie de 71</t>
  </si>
  <si>
    <t>parties de 83, 87, 93 et 97</t>
  </si>
  <si>
    <t>EN COURS OUVERTURE DE L'EX.                    Nb</t>
  </si>
  <si>
    <t xml:space="preserve">                                                                         Montant</t>
  </si>
  <si>
    <t>E             SOUSCRIPTIONS                               Nb</t>
  </si>
  <si>
    <t>N                                                                      Montant</t>
  </si>
  <si>
    <t>T   REMPLACEM.OU TRANSFORMAT.             Nb</t>
  </si>
  <si>
    <t>R                                                                      Montant</t>
  </si>
  <si>
    <t>E    REVALORISATIONS                                 (Nb)</t>
  </si>
  <si>
    <t>E                                                                       Montant</t>
  </si>
  <si>
    <t>S  TOT. ENTREES(sauf reval pour tot.Nb)        Nb</t>
  </si>
  <si>
    <t xml:space="preserve">   SANS EFFET                                                 Nb</t>
  </si>
  <si>
    <t>S                                                                      Montant</t>
  </si>
  <si>
    <t xml:space="preserve">   REMPLACEM. OU TRANSFORMAT.              Nb</t>
  </si>
  <si>
    <t>O                                                                      Montant</t>
  </si>
  <si>
    <t xml:space="preserve">   ECHEANCES                                                 Nb</t>
  </si>
  <si>
    <t>R                                                                     Montant</t>
  </si>
  <si>
    <t xml:space="preserve">          SINISTRES                                            Nb</t>
  </si>
  <si>
    <t>T                                                                     Montant</t>
  </si>
  <si>
    <t xml:space="preserve">          EXTINCTIONS                                       Nb</t>
  </si>
  <si>
    <t>I                                                                     Montant</t>
  </si>
  <si>
    <t xml:space="preserve">           RACHATS                                            Nb</t>
  </si>
  <si>
    <t>E                                                                     Montant</t>
  </si>
  <si>
    <t xml:space="preserve">           REDUCTIONS                                       (Nb)</t>
  </si>
  <si>
    <t>S                                                                        Montant</t>
  </si>
  <si>
    <t xml:space="preserve">          RESILIATIONS                                        Nb</t>
  </si>
  <si>
    <t>TOT. SORTIES (sauf réduct. pour tot.Nb)        Nb</t>
  </si>
  <si>
    <t>EN COURS CLOTURE EX. INVENT.                  Nb</t>
  </si>
  <si>
    <t xml:space="preserve">                                                                        Montant</t>
  </si>
  <si>
    <t>année N</t>
  </si>
  <si>
    <t>année N-1</t>
  </si>
  <si>
    <t>année N-2</t>
  </si>
  <si>
    <t>année N-3</t>
  </si>
  <si>
    <t>année N-4</t>
  </si>
  <si>
    <t>année N-5</t>
  </si>
  <si>
    <t>COTISATIONS ACQUISES</t>
  </si>
  <si>
    <t xml:space="preserve">SOUS-TOTAL </t>
  </si>
  <si>
    <t>FR.04.02</t>
  </si>
  <si>
    <t>Variation des capitaux propres pour les mutuelles</t>
  </si>
  <si>
    <t>Incorp de réserves</t>
  </si>
  <si>
    <t>Augm fds d'étab /dév
capital</t>
  </si>
  <si>
    <t>Autres augmentations</t>
  </si>
  <si>
    <t>Autres diminutions (dont diminutions de capital)</t>
  </si>
  <si>
    <t>Clôture N</t>
  </si>
  <si>
    <t>Fonds de dotation sans droit de reprise</t>
  </si>
  <si>
    <t>Fonds de développement constitué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</si>
  <si>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</si>
  <si>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</si>
  <si>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</si>
  <si>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</si>
  <si>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</si>
  <si>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</si>
  <si>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</si>
  <si>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</si>
  <si>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Réévaluation</t>
  </si>
  <si>
    <t>Ecarts de réévaluation sur des biens sans droit de reprise</t>
  </si>
  <si>
    <t>Ecarts de réévaluation sur des biens avec droit de reprise</t>
  </si>
  <si>
    <t>Sous total fonds</t>
  </si>
  <si>
    <t>Réserves de capitalisation</t>
  </si>
  <si>
    <t>Sous total reserves</t>
  </si>
  <si>
    <t>FR.09.01</t>
  </si>
  <si>
    <t>Produits et charges issus des contributions volontaires en nature</t>
  </si>
  <si>
    <t>Bénévolat</t>
  </si>
  <si>
    <t>Prestations en nature</t>
  </si>
  <si>
    <t>Dons en nature</t>
  </si>
  <si>
    <t>Secours en nature</t>
  </si>
  <si>
    <t>Mise à disposition gratuite de biens et services</t>
  </si>
  <si>
    <t>Personnel bénévole</t>
  </si>
  <si>
    <t>année N-5 et antérieures</t>
  </si>
  <si>
    <t>Annexe A - états remis uniquement par les organismes mentionnés à l'article 2-2</t>
  </si>
  <si>
    <t>C13 – Part des réassureurs dans les prestations</t>
  </si>
  <si>
    <t>C3 – Acceptations et cessions en réassurance, affaires directes prises et opérations données en substitution</t>
  </si>
  <si>
    <t>C4 – Cotisations par catégories d'opérations et de garanties</t>
  </si>
  <si>
    <t>C5 – Représentations des engagements privilégiés </t>
  </si>
  <si>
    <t>C6 – Marge de solvabilité </t>
  </si>
  <si>
    <t>C8 – Description du plan de réassurance </t>
  </si>
  <si>
    <t>C9 – Dispersion des réassureurs et simulations d’événements </t>
  </si>
  <si>
    <t>C10 – Cotisations et résultats par année de survenance des sinistres</t>
  </si>
  <si>
    <t>C11 – Prestations par année de survenance</t>
  </si>
  <si>
    <t>C12 – Prestations et résultats par année de souscription</t>
  </si>
  <si>
    <t>FR.04.02 – Variation des capitaux propres pour les mutuelles</t>
  </si>
  <si>
    <t>FR.09.01 – Produits et charges issus des contributions volontaires en nature</t>
  </si>
  <si>
    <t>C20 – Mouvement des bulletins d'adhésion aux règlements ou des contrats des capitaux et rentes</t>
  </si>
  <si>
    <t>Total des Opérations</t>
  </si>
  <si>
    <t>Total des opérations</t>
  </si>
  <si>
    <t>01</t>
  </si>
  <si>
    <t>Récapitulatif</t>
  </si>
  <si>
    <t xml:space="preserve"> Taux d'évolution des PPAP -  coefficient alpha</t>
  </si>
  <si>
    <t>Provisions PAP nettes de cessions</t>
  </si>
  <si>
    <t>Avances sur contrats R. 332-4</t>
  </si>
  <si>
    <t>Cotisations mentionnées R. 332-4</t>
  </si>
  <si>
    <t>Frais d'acquisition R. 332-35</t>
  </si>
  <si>
    <t>Frais d'acquisition R. 332-33</t>
  </si>
  <si>
    <t>Avances aux transporteurs R. 332-7-1</t>
  </si>
  <si>
    <t>Créances nettes sur cédantes R. 332-8</t>
  </si>
  <si>
    <t>Actifs R. 332-9</t>
  </si>
  <si>
    <t>Créances R. 332-10</t>
  </si>
  <si>
    <t>Frais d'acquisition R. 332-6</t>
  </si>
  <si>
    <r>
      <t xml:space="preserve">Valeurs mentionnées </t>
    </r>
    <r>
      <rPr>
        <sz val="9"/>
        <color theme="1"/>
        <rFont val="Arial Narrow"/>
        <family val="2"/>
      </rPr>
      <t>R. 131-7</t>
    </r>
  </si>
  <si>
    <t>02</t>
  </si>
  <si>
    <t>10</t>
  </si>
  <si>
    <t>11</t>
  </si>
  <si>
    <t>12</t>
  </si>
  <si>
    <t>13</t>
  </si>
  <si>
    <t>14</t>
  </si>
  <si>
    <t>16</t>
  </si>
  <si>
    <t>17</t>
  </si>
  <si>
    <t>20</t>
  </si>
  <si>
    <t>34</t>
  </si>
  <si>
    <t>51</t>
  </si>
  <si>
    <t>52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</si>
  <si>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</si>
  <si>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</si>
  <si>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</si>
  <si>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</si>
  <si>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</si>
  <si>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</si>
  <si>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</si>
  <si>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</si>
  <si>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>4_Annexe_CdM_instruction-2017-I-03.xls</t>
  </si>
  <si>
    <t>Contrôle du total</t>
  </si>
  <si>
    <t>Contrôle total général</t>
  </si>
  <si>
    <t>Contrôle des totaux / ligne</t>
  </si>
  <si>
    <t>Contrôle du total général / colonne</t>
  </si>
  <si>
    <t>Contrôle du total (A)</t>
  </si>
  <si>
    <t>Contrôle du total (B)</t>
  </si>
  <si>
    <t>Contrôle (A - B)</t>
  </si>
  <si>
    <t>Contrôles des placements et actifs assimilés</t>
  </si>
  <si>
    <t>Contrôles des totaux de chaque rubrique</t>
  </si>
  <si>
    <t>Contrôle charge nette de recours</t>
  </si>
  <si>
    <t xml:space="preserve"> </t>
  </si>
  <si>
    <t>Contrôle du total par colonne</t>
  </si>
  <si>
    <t>Contrôle du total par ligne</t>
  </si>
  <si>
    <t>Contrôle du total "ligne 16" par colonne</t>
  </si>
  <si>
    <t>Contrôle du total "ligne 20" par colonne</t>
  </si>
  <si>
    <t>Contrôle total entrée NB</t>
  </si>
  <si>
    <t>Contrôle total sortie NB</t>
  </si>
  <si>
    <t>Contrôle total entrée Montant</t>
  </si>
  <si>
    <t>Contrôle total sortie Montant</t>
  </si>
  <si>
    <t>Contrôle du total produits</t>
  </si>
  <si>
    <t>Contrôle du total charges</t>
  </si>
  <si>
    <t>Code des assurances</t>
  </si>
  <si>
    <t>Code de la Sécurité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</si>
</sst>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#,##0.00&quot; %&quot;"/>
    <numFmt numFmtId="171" formatCode="0.0"/>
    <numFmt numFmtId="172" formatCode="0.0%"/>
    <numFmt numFmtId="173" formatCode="#,##0&quot; EUR&quot;"/>
    <numFmt numFmtId="174" formatCode="###,##0.0"/>
    <numFmt numFmtId="175" formatCode="d/m/yy"/>
    <numFmt numFmtId="176" formatCode="########0"/>
    <numFmt numFmtId="177" formatCode="####0.000"/>
    <numFmt numFmtId="178" formatCode="_-[$€-2]\ * #,##0.00_-;_-[$€-2]\ * #,##0.00\-;_-[$€-2]\ * &quot;-&quot;??_-"/>
    <numFmt numFmtId="179" formatCode="* #,##0;* \-#,##0;* &quot;-&quot;;@"/>
    <numFmt numFmtId="180" formatCode="#,##0.0\ &quot;€&quot;"/>
    <numFmt numFmtId="181" formatCode="[&gt;=3000000000000]#&quot; &quot;##&quot; &quot;##&quot; &quot;##&quot; &quot;###&quot; &quot;###&quot; | &quot;##;#&quot; &quot;##&quot; &quot;##&quot; &quot;##&quot; &quot;###&quot; &quot;###"/>
    <numFmt numFmtId="182" formatCode="#,##0.000;\-#,##0.000"/>
    <numFmt numFmtId="183" formatCode="#,##0.0000;\-#,##0.0000"/>
    <numFmt numFmtId="184" formatCode="_-* #,##0.00_-;\-* #,##0.00_-;_-* &quot;-&quot;??_-;_-@_-"/>
    <numFmt numFmtId="185" formatCode="_-* #,##0.00\ _F_t_-;\-* #,##0.00\ _F_t_-;_-* &quot;-&quot;??\ _F_t_-;_-@_-"/>
    <numFmt numFmtId="186" formatCode="_-* #,##0\ _F_-;\-* #,##0\ _F_-;_-* &quot;-&quot;??\ _F_-;_-@_-"/>
    <numFmt numFmtId="187" formatCode="&quot;€&quot;#,##0.00_);[Red]\(&quot;€&quot;#,##0.00\)"/>
    <numFmt numFmtId="188" formatCode="#,##0.0000&quot; €&quot;"/>
    <numFmt numFmtId="189" formatCode="0.0%&quot;   &quot;"/>
    <numFmt numFmtId="190" formatCode="@*."/>
    <numFmt numFmtId="191" formatCode="\C0000"/>
    <numFmt numFmtId="192" formatCode="\R0000"/>
    <numFmt numFmtId="193" formatCode="#,##0,&quot; k€&quot;"/>
  </numFmts>
  <fonts count="9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u/>
      <sz val="8"/>
      <name val="Courier New"/>
      <family val="3"/>
    </font>
    <font>
      <i/>
      <sz val="9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u/>
      <sz val="8"/>
      <color indexed="12"/>
      <name val="Times New Roman"/>
      <family val="1"/>
    </font>
    <font>
      <sz val="8"/>
      <color indexed="10"/>
      <name val="Courier New"/>
      <family val="3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.5"/>
      <color theme="0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8"/>
      <color rgb="FF002060"/>
      <name val="Arial"/>
      <family val="2"/>
    </font>
    <font>
      <b/>
      <sz val="10"/>
      <color rgb="FF0070C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41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0" fontId="39" fillId="22" borderId="0" applyNumberFormat="0" applyBorder="0" applyAlignment="0" applyProtection="0"/>
    <xf numFmtId="0" fontId="25" fillId="31" borderId="1" applyNumberFormat="0" applyAlignment="0" applyProtection="0"/>
    <xf numFmtId="0" fontId="40" fillId="32" borderId="1" applyNumberFormat="0" applyAlignment="0" applyProtection="0"/>
    <xf numFmtId="3" fontId="7" fillId="0" borderId="2">
      <alignment vertical="center"/>
      <protection locked="0"/>
    </xf>
    <xf numFmtId="3" fontId="4" fillId="0" borderId="2" applyBorder="0">
      <alignment vertical="center"/>
      <protection locked="0"/>
    </xf>
    <xf numFmtId="3" fontId="7" fillId="0" borderId="2">
      <alignment vertical="center"/>
      <protection locked="0"/>
    </xf>
    <xf numFmtId="3" fontId="4" fillId="0" borderId="2" applyBorder="0">
      <alignment vertical="center"/>
      <protection locked="0"/>
    </xf>
    <xf numFmtId="3" fontId="7" fillId="33" borderId="3">
      <alignment vertical="center"/>
    </xf>
    <xf numFmtId="3" fontId="7" fillId="33" borderId="3">
      <alignment vertical="center"/>
    </xf>
    <xf numFmtId="0" fontId="26" fillId="0" borderId="4" applyNumberFormat="0" applyFill="0" applyAlignment="0" applyProtection="0"/>
    <xf numFmtId="0" fontId="38" fillId="34" borderId="5" applyNumberFormat="0" applyAlignment="0" applyProtection="0"/>
    <xf numFmtId="3" fontId="4" fillId="0" borderId="6">
      <alignment vertical="top"/>
      <protection locked="0"/>
    </xf>
    <xf numFmtId="3" fontId="4" fillId="35" borderId="2">
      <protection locked="0"/>
    </xf>
    <xf numFmtId="3" fontId="4" fillId="36" borderId="2">
      <protection locked="0"/>
    </xf>
    <xf numFmtId="0" fontId="4" fillId="37" borderId="6"/>
    <xf numFmtId="0" fontId="38" fillId="23" borderId="5" applyNumberFormat="0" applyAlignment="0" applyProtection="0"/>
    <xf numFmtId="168" fontId="4" fillId="0" borderId="6">
      <alignment horizontal="center" vertical="top"/>
    </xf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8" borderId="0" applyNumberFormat="0" applyBorder="0" applyAlignment="0" applyProtection="0"/>
    <xf numFmtId="179" fontId="2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" fontId="3" fillId="0" borderId="6" applyBorder="0">
      <alignment vertical="center"/>
      <protection locked="0"/>
    </xf>
    <xf numFmtId="175" fontId="1" fillId="0" borderId="0" applyProtection="0">
      <protection locked="0"/>
    </xf>
    <xf numFmtId="175" fontId="2" fillId="0" borderId="0" applyProtection="0">
      <protection locked="0"/>
    </xf>
    <xf numFmtId="166" fontId="41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2" fillId="37" borderId="6" applyBorder="0"/>
    <xf numFmtId="0" fontId="2" fillId="37" borderId="6" applyBorder="0"/>
    <xf numFmtId="0" fontId="2" fillId="37" borderId="6" applyBorder="0"/>
    <xf numFmtId="176" fontId="1" fillId="0" borderId="0">
      <protection locked="0"/>
    </xf>
    <xf numFmtId="176" fontId="2" fillId="0" borderId="0">
      <protection locked="0"/>
    </xf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2" fillId="0" borderId="0"/>
    <xf numFmtId="9" fontId="22" fillId="0" borderId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8" fillId="0" borderId="0" applyNumberFormat="0">
      <protection locked="0"/>
    </xf>
    <xf numFmtId="0" fontId="30" fillId="42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2" fillId="38" borderId="7" applyNumberFormat="0" applyFont="0" applyAlignment="0" applyProtection="0"/>
    <xf numFmtId="0" fontId="28" fillId="3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0" fontId="27" fillId="7" borderId="1" applyNumberFormat="0" applyAlignment="0" applyProtection="0"/>
    <xf numFmtId="0" fontId="25" fillId="31" borderId="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/>
    <xf numFmtId="0" fontId="26" fillId="0" borderId="4" applyNumberFormat="0" applyFill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4" fontId="1" fillId="0" borderId="0"/>
    <xf numFmtId="174" fontId="2" fillId="0" borderId="0"/>
    <xf numFmtId="176" fontId="1" fillId="0" borderId="0"/>
    <xf numFmtId="176" fontId="2" fillId="0" borderId="0"/>
    <xf numFmtId="0" fontId="29" fillId="43" borderId="0" applyNumberFormat="0" applyBorder="0" applyAlignment="0" applyProtection="0"/>
    <xf numFmtId="0" fontId="29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6" applyFill="0">
      <alignment horizontal="right" vertical="top"/>
    </xf>
    <xf numFmtId="167" fontId="4" fillId="0" borderId="12" applyBorder="0">
      <alignment horizontal="center" vertical="center" wrapText="1"/>
    </xf>
    <xf numFmtId="169" fontId="4" fillId="0" borderId="12" applyBorder="0">
      <alignment horizontal="center" vertical="center" wrapText="1"/>
    </xf>
    <xf numFmtId="165" fontId="4" fillId="0" borderId="12" applyBorder="0">
      <alignment horizontal="center" vertical="center" wrapText="1"/>
    </xf>
    <xf numFmtId="168" fontId="4" fillId="0" borderId="12" applyBorder="0">
      <alignment horizontal="center" vertical="center" wrapText="1"/>
    </xf>
    <xf numFmtId="168" fontId="4" fillId="0" borderId="12" applyBorder="0">
      <alignment horizontal="center" vertical="center" wrapText="1"/>
    </xf>
    <xf numFmtId="168" fontId="4" fillId="0" borderId="12" applyBorder="0">
      <alignment horizontal="center" vertical="center" wrapText="1"/>
    </xf>
    <xf numFmtId="167" fontId="4" fillId="0" borderId="12" applyBorder="0">
      <alignment horizontal="center" vertical="center" wrapText="1"/>
    </xf>
    <xf numFmtId="187" fontId="4" fillId="0" borderId="12" applyBorder="0">
      <alignment horizontal="center" vertical="center" wrapText="1"/>
    </xf>
    <xf numFmtId="168" fontId="4" fillId="0" borderId="6">
      <alignment horizontal="center"/>
      <protection locked="0"/>
    </xf>
    <xf numFmtId="177" fontId="1" fillId="0" borderId="0"/>
    <xf numFmtId="177" fontId="2" fillId="0" borderId="0"/>
    <xf numFmtId="188" fontId="2" fillId="0" borderId="0"/>
    <xf numFmtId="188" fontId="1" fillId="0" borderId="0"/>
    <xf numFmtId="0" fontId="74" fillId="0" borderId="0"/>
    <xf numFmtId="0" fontId="18" fillId="0" borderId="0"/>
    <xf numFmtId="0" fontId="41" fillId="0" borderId="0"/>
    <xf numFmtId="0" fontId="4" fillId="0" borderId="0"/>
    <xf numFmtId="0" fontId="4" fillId="0" borderId="0"/>
    <xf numFmtId="0" fontId="18" fillId="0" borderId="0"/>
    <xf numFmtId="0" fontId="2" fillId="0" borderId="0"/>
    <xf numFmtId="0" fontId="1" fillId="0" borderId="0" applyProtection="0">
      <protection locked="0"/>
    </xf>
    <xf numFmtId="0" fontId="18" fillId="0" borderId="0"/>
    <xf numFmtId="0" fontId="6" fillId="0" borderId="0"/>
    <xf numFmtId="0" fontId="6" fillId="0" borderId="0"/>
    <xf numFmtId="0" fontId="19" fillId="0" borderId="0"/>
    <xf numFmtId="0" fontId="1" fillId="0" borderId="0" applyProtection="0"/>
    <xf numFmtId="0" fontId="6" fillId="0" borderId="0"/>
    <xf numFmtId="0" fontId="2" fillId="0" borderId="0"/>
    <xf numFmtId="0" fontId="2" fillId="0" borderId="0"/>
    <xf numFmtId="0" fontId="1" fillId="0" borderId="0"/>
    <xf numFmtId="0" fontId="49" fillId="0" borderId="0"/>
    <xf numFmtId="0" fontId="22" fillId="0" borderId="0"/>
    <xf numFmtId="0" fontId="18" fillId="0" borderId="0"/>
    <xf numFmtId="0" fontId="7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8" borderId="7" applyNumberFormat="0" applyFont="0" applyAlignment="0" applyProtection="0"/>
    <xf numFmtId="0" fontId="1" fillId="38" borderId="7" applyNumberFormat="0" applyFont="0" applyAlignment="0" applyProtection="0"/>
    <xf numFmtId="0" fontId="2" fillId="29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31" borderId="15" applyNumberFormat="0" applyAlignment="0" applyProtection="0"/>
    <xf numFmtId="9" fontId="3" fillId="0" borderId="2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0" fontId="51" fillId="0" borderId="16">
      <alignment horizontal="center"/>
    </xf>
    <xf numFmtId="3" fontId="50" fillId="0" borderId="0" applyFont="0" applyFill="0" applyBorder="0" applyAlignment="0" applyProtection="0"/>
    <xf numFmtId="0" fontId="50" fillId="44" borderId="0" applyNumberFormat="0" applyFont="0" applyBorder="0" applyAlignment="0" applyProtection="0"/>
    <xf numFmtId="0" fontId="19" fillId="35" borderId="0" applyNumberFormat="0" applyBorder="0">
      <alignment horizontal="right"/>
      <protection locked="0"/>
    </xf>
    <xf numFmtId="0" fontId="2" fillId="37" borderId="0" applyNumberFormat="0" applyFont="0" applyBorder="0" applyAlignment="0"/>
    <xf numFmtId="0" fontId="2" fillId="45" borderId="0" applyNumberFormat="0" applyBorder="0">
      <alignment horizontal="center" vertical="center" wrapText="1"/>
    </xf>
    <xf numFmtId="171" fontId="19" fillId="46" borderId="2" applyNumberFormat="0" applyBorder="0" applyAlignment="0">
      <alignment horizontal="right"/>
      <protection locked="0"/>
    </xf>
    <xf numFmtId="0" fontId="2" fillId="47" borderId="0" applyNumberFormat="0" applyFont="0" applyBorder="0" applyAlignment="0"/>
    <xf numFmtId="0" fontId="15" fillId="0" borderId="6" applyFill="0" applyBorder="0">
      <alignment horizontal="center" vertical="center"/>
    </xf>
    <xf numFmtId="10" fontId="20" fillId="0" borderId="17" applyNumberFormat="0" applyBorder="0" applyAlignment="0"/>
    <xf numFmtId="0" fontId="2" fillId="48" borderId="2">
      <alignment horizontal="center" wrapText="1"/>
    </xf>
    <xf numFmtId="0" fontId="1" fillId="48" borderId="2">
      <alignment horizontal="center" wrapText="1"/>
    </xf>
    <xf numFmtId="0" fontId="2" fillId="48" borderId="2">
      <alignment horizontal="left"/>
    </xf>
    <xf numFmtId="0" fontId="1" fillId="48" borderId="2">
      <alignment horizontal="left"/>
    </xf>
    <xf numFmtId="3" fontId="2" fillId="46" borderId="2">
      <alignment horizontal="right"/>
      <protection locked="0"/>
    </xf>
    <xf numFmtId="3" fontId="1" fillId="46" borderId="2">
      <alignment horizontal="right"/>
      <protection locked="0"/>
    </xf>
    <xf numFmtId="172" fontId="2" fillId="46" borderId="2">
      <alignment horizontal="right"/>
      <protection locked="0"/>
    </xf>
    <xf numFmtId="172" fontId="1" fillId="46" borderId="2">
      <alignment horizontal="right"/>
      <protection locked="0"/>
    </xf>
    <xf numFmtId="0" fontId="52" fillId="0" borderId="0">
      <alignment horizontal="left" indent="2"/>
    </xf>
    <xf numFmtId="189" fontId="53" fillId="0" borderId="18">
      <protection locked="0"/>
    </xf>
    <xf numFmtId="1" fontId="21" fillId="0" borderId="19">
      <alignment horizontal="right"/>
      <protection locked="0"/>
    </xf>
    <xf numFmtId="1" fontId="6" fillId="0" borderId="19">
      <alignment horizontal="right"/>
      <protection locked="0"/>
    </xf>
    <xf numFmtId="0" fontId="3" fillId="0" borderId="0">
      <alignment vertical="center" wrapText="1"/>
    </xf>
    <xf numFmtId="4" fontId="54" fillId="43" borderId="20" applyNumberFormat="0" applyProtection="0">
      <alignment vertical="center"/>
    </xf>
    <xf numFmtId="4" fontId="55" fillId="43" borderId="20" applyNumberFormat="0" applyProtection="0">
      <alignment vertical="center"/>
    </xf>
    <xf numFmtId="4" fontId="54" fillId="43" borderId="20" applyNumberFormat="0" applyProtection="0">
      <alignment horizontal="left" vertical="center" indent="1"/>
    </xf>
    <xf numFmtId="0" fontId="54" fillId="43" borderId="20" applyNumberFormat="0" applyProtection="0">
      <alignment horizontal="left" vertical="top" indent="1"/>
    </xf>
    <xf numFmtId="4" fontId="54" fillId="49" borderId="0" applyNumberFormat="0" applyProtection="0">
      <alignment horizontal="left" vertical="center" indent="1"/>
    </xf>
    <xf numFmtId="4" fontId="56" fillId="3" borderId="20" applyNumberFormat="0" applyProtection="0">
      <alignment horizontal="right" vertical="center"/>
    </xf>
    <xf numFmtId="4" fontId="56" fillId="9" borderId="20" applyNumberFormat="0" applyProtection="0">
      <alignment horizontal="right" vertical="center"/>
    </xf>
    <xf numFmtId="4" fontId="56" fillId="20" borderId="20" applyNumberFormat="0" applyProtection="0">
      <alignment horizontal="right" vertical="center"/>
    </xf>
    <xf numFmtId="4" fontId="56" fillId="11" borderId="20" applyNumberFormat="0" applyProtection="0">
      <alignment horizontal="right" vertical="center"/>
    </xf>
    <xf numFmtId="4" fontId="56" fillId="15" borderId="20" applyNumberFormat="0" applyProtection="0">
      <alignment horizontal="right" vertical="center"/>
    </xf>
    <xf numFmtId="4" fontId="56" fillId="28" borderId="20" applyNumberFormat="0" applyProtection="0">
      <alignment horizontal="right" vertical="center"/>
    </xf>
    <xf numFmtId="4" fontId="56" fillId="24" borderId="20" applyNumberFormat="0" applyProtection="0">
      <alignment horizontal="right" vertical="center"/>
    </xf>
    <xf numFmtId="4" fontId="56" fillId="50" borderId="20" applyNumberFormat="0" applyProtection="0">
      <alignment horizontal="right" vertical="center"/>
    </xf>
    <xf numFmtId="4" fontId="56" fillId="10" borderId="20" applyNumberFormat="0" applyProtection="0">
      <alignment horizontal="right" vertical="center"/>
    </xf>
    <xf numFmtId="4" fontId="54" fillId="51" borderId="21" applyNumberFormat="0" applyProtection="0">
      <alignment horizontal="left" vertical="center" indent="1"/>
    </xf>
    <xf numFmtId="4" fontId="56" fillId="52" borderId="0" applyNumberFormat="0" applyProtection="0">
      <alignment horizontal="left" vertical="center" indent="1"/>
    </xf>
    <xf numFmtId="4" fontId="57" fillId="53" borderId="0" applyNumberFormat="0" applyProtection="0">
      <alignment horizontal="left" vertical="center" indent="1"/>
    </xf>
    <xf numFmtId="4" fontId="56" fillId="49" borderId="20" applyNumberFormat="0" applyProtection="0">
      <alignment horizontal="right" vertical="center"/>
    </xf>
    <xf numFmtId="4" fontId="56" fillId="52" borderId="0" applyNumberFormat="0" applyProtection="0">
      <alignment horizontal="left" vertical="center" indent="1"/>
    </xf>
    <xf numFmtId="4" fontId="56" fillId="49" borderId="0" applyNumberFormat="0" applyProtection="0">
      <alignment horizontal="left" vertical="center" indent="1"/>
    </xf>
    <xf numFmtId="0" fontId="2" fillId="53" borderId="20" applyNumberFormat="0" applyProtection="0">
      <alignment horizontal="left" vertical="center" indent="1"/>
    </xf>
    <xf numFmtId="0" fontId="2" fillId="53" borderId="20" applyNumberFormat="0" applyProtection="0">
      <alignment horizontal="left" vertical="top" indent="1"/>
    </xf>
    <xf numFmtId="0" fontId="2" fillId="49" borderId="20" applyNumberFormat="0" applyProtection="0">
      <alignment horizontal="left" vertical="center" indent="1"/>
    </xf>
    <xf numFmtId="0" fontId="2" fillId="49" borderId="20" applyNumberFormat="0" applyProtection="0">
      <alignment horizontal="left" vertical="top" indent="1"/>
    </xf>
    <xf numFmtId="0" fontId="2" fillId="8" borderId="20" applyNumberFormat="0" applyProtection="0">
      <alignment horizontal="left" vertical="center" indent="1"/>
    </xf>
    <xf numFmtId="0" fontId="2" fillId="8" borderId="20" applyNumberFormat="0" applyProtection="0">
      <alignment horizontal="left" vertical="top" indent="1"/>
    </xf>
    <xf numFmtId="0" fontId="2" fillId="52" borderId="20" applyNumberFormat="0" applyProtection="0">
      <alignment horizontal="left" vertical="center" indent="1"/>
    </xf>
    <xf numFmtId="0" fontId="2" fillId="52" borderId="20" applyNumberFormat="0" applyProtection="0">
      <alignment horizontal="left" vertical="top" indent="1"/>
    </xf>
    <xf numFmtId="0" fontId="2" fillId="54" borderId="2" applyNumberFormat="0">
      <protection locked="0"/>
    </xf>
    <xf numFmtId="4" fontId="56" fillId="38" borderId="20" applyNumberFormat="0" applyProtection="0">
      <alignment vertical="center"/>
    </xf>
    <xf numFmtId="4" fontId="58" fillId="38" borderId="20" applyNumberFormat="0" applyProtection="0">
      <alignment vertical="center"/>
    </xf>
    <xf numFmtId="4" fontId="56" fillId="38" borderId="20" applyNumberFormat="0" applyProtection="0">
      <alignment horizontal="left" vertical="center" indent="1"/>
    </xf>
    <xf numFmtId="0" fontId="56" fillId="38" borderId="20" applyNumberFormat="0" applyProtection="0">
      <alignment horizontal="left" vertical="top" indent="1"/>
    </xf>
    <xf numFmtId="4" fontId="56" fillId="52" borderId="20" applyNumberFormat="0" applyProtection="0">
      <alignment horizontal="right" vertical="center"/>
    </xf>
    <xf numFmtId="4" fontId="58" fillId="52" borderId="20" applyNumberFormat="0" applyProtection="0">
      <alignment horizontal="right" vertical="center"/>
    </xf>
    <xf numFmtId="4" fontId="56" fillId="49" borderId="20" applyNumberFormat="0" applyProtection="0">
      <alignment horizontal="left" vertical="center" indent="1"/>
    </xf>
    <xf numFmtId="0" fontId="56" fillId="49" borderId="20" applyNumberFormat="0" applyProtection="0">
      <alignment horizontal="left" vertical="top" indent="1"/>
    </xf>
    <xf numFmtId="4" fontId="59" fillId="55" borderId="0" applyNumberFormat="0" applyProtection="0">
      <alignment horizontal="left" vertical="center" indent="1"/>
    </xf>
    <xf numFmtId="4" fontId="60" fillId="52" borderId="2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10" fillId="0" borderId="22" applyNumberFormat="0" applyFont="0" applyBorder="0" applyAlignment="0" applyProtection="0"/>
    <xf numFmtId="0" fontId="19" fillId="0" borderId="0"/>
    <xf numFmtId="0" fontId="62" fillId="0" borderId="0"/>
    <xf numFmtId="0" fontId="62" fillId="0" borderId="0"/>
    <xf numFmtId="0" fontId="37" fillId="0" borderId="23" applyNumberFormat="0" applyFill="0" applyAlignment="0" applyProtection="0"/>
    <xf numFmtId="0" fontId="27" fillId="7" borderId="1" applyNumberFormat="0" applyAlignment="0" applyProtection="0"/>
    <xf numFmtId="0" fontId="38" fillId="34" borderId="5" applyNumberFormat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6" borderId="24" applyBorder="0">
      <alignment horizontal="center" vertical="center"/>
    </xf>
    <xf numFmtId="0" fontId="9" fillId="56" borderId="24" applyBorder="0">
      <alignment horizontal="center" vertical="center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46" borderId="2" applyBorder="0">
      <alignment horizontal="centerContinuous" vertical="center" wrapText="1"/>
    </xf>
    <xf numFmtId="0" fontId="37" fillId="0" borderId="23" applyNumberFormat="0" applyFill="0" applyAlignment="0" applyProtection="0"/>
    <xf numFmtId="0" fontId="4" fillId="35" borderId="0">
      <alignment horizontal="right"/>
    </xf>
    <xf numFmtId="0" fontId="31" fillId="31" borderId="15" applyNumberFormat="0" applyAlignment="0" applyProtection="0"/>
    <xf numFmtId="0" fontId="63" fillId="0" borderId="0">
      <alignment vertical="top"/>
    </xf>
    <xf numFmtId="0" fontId="28" fillId="3" borderId="0" applyNumberFormat="0" applyBorder="0" applyAlignment="0" applyProtection="0"/>
    <xf numFmtId="0" fontId="3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580">
    <xf numFmtId="0" fontId="0" fillId="0" borderId="0" xfId="0"/>
    <xf numFmtId="49" fontId="0" fillId="0" borderId="0" xfId="0" applyNumberFormat="1"/>
    <xf numFmtId="3" fontId="14" fillId="0" borderId="25" xfId="0" applyNumberFormat="1" applyFont="1" applyBorder="1" applyAlignment="1" applyProtection="1">
      <alignment vertical="center"/>
    </xf>
    <xf numFmtId="3" fontId="77" fillId="61" borderId="2" xfId="0" applyNumberFormat="1" applyFont="1" applyFill="1" applyBorder="1" applyAlignment="1" applyProtection="1">
      <alignment horizontal="left" vertical="center" wrapText="1"/>
    </xf>
    <xf numFmtId="3" fontId="76" fillId="61" borderId="2" xfId="0" applyNumberFormat="1" applyFont="1" applyFill="1" applyBorder="1" applyAlignment="1" applyProtection="1">
      <alignment horizontal="left" vertical="center" wrapText="1"/>
    </xf>
    <xf numFmtId="0" fontId="75" fillId="0" borderId="0" xfId="0" applyFont="1" applyBorder="1" applyAlignment="1">
      <alignment wrapText="1"/>
    </xf>
    <xf numFmtId="0" fontId="78" fillId="0" borderId="0" xfId="0" applyFont="1" applyFill="1" applyBorder="1" applyAlignment="1">
      <alignment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wrapText="1"/>
    </xf>
    <xf numFmtId="0" fontId="78" fillId="0" borderId="0" xfId="0" applyFont="1" applyBorder="1" applyAlignment="1">
      <alignment wrapText="1"/>
    </xf>
    <xf numFmtId="0" fontId="77" fillId="63" borderId="2" xfId="0" applyFont="1" applyFill="1" applyBorder="1" applyAlignment="1">
      <alignment horizontal="center" vertical="center" wrapText="1"/>
    </xf>
    <xf numFmtId="0" fontId="78" fillId="62" borderId="2" xfId="0" applyFont="1" applyFill="1" applyBorder="1" applyAlignment="1">
      <alignment horizontal="center" vertical="center" wrapText="1"/>
    </xf>
    <xf numFmtId="192" fontId="78" fillId="61" borderId="2" xfId="0" applyNumberFormat="1" applyFont="1" applyFill="1" applyBorder="1" applyAlignment="1">
      <alignment horizontal="center" vertical="center" wrapText="1"/>
    </xf>
    <xf numFmtId="49" fontId="76" fillId="62" borderId="2" xfId="0" applyNumberFormat="1" applyFont="1" applyFill="1" applyBorder="1" applyAlignment="1">
      <alignment horizontal="center" vertical="center"/>
    </xf>
    <xf numFmtId="0" fontId="78" fillId="61" borderId="0" xfId="0" applyFont="1" applyFill="1" applyBorder="1" applyAlignment="1">
      <alignment wrapText="1"/>
    </xf>
    <xf numFmtId="0" fontId="78" fillId="61" borderId="0" xfId="0" applyFont="1" applyFill="1" applyBorder="1" applyAlignment="1">
      <alignment horizontal="center" vertical="center" wrapText="1"/>
    </xf>
    <xf numFmtId="0" fontId="76" fillId="61" borderId="0" xfId="0" applyFont="1" applyFill="1" applyBorder="1"/>
    <xf numFmtId="0" fontId="78" fillId="61" borderId="2" xfId="0" applyFont="1" applyFill="1" applyBorder="1" applyAlignment="1">
      <alignment horizontal="center" vertical="center" wrapText="1"/>
    </xf>
    <xf numFmtId="191" fontId="78" fillId="61" borderId="2" xfId="0" applyNumberFormat="1" applyFont="1" applyFill="1" applyBorder="1" applyAlignment="1">
      <alignment horizontal="center" vertical="center"/>
    </xf>
    <xf numFmtId="0" fontId="79" fillId="61" borderId="0" xfId="0" applyFont="1" applyFill="1" applyBorder="1" applyAlignment="1">
      <alignment wrapText="1"/>
    </xf>
    <xf numFmtId="0" fontId="76" fillId="61" borderId="2" xfId="0" applyFont="1" applyFill="1" applyBorder="1" applyAlignment="1">
      <alignment horizontal="left" vertical="center" wrapText="1" indent="2"/>
    </xf>
    <xf numFmtId="0" fontId="76" fillId="61" borderId="2" xfId="0" applyFont="1" applyFill="1" applyBorder="1" applyAlignment="1">
      <alignment horizontal="left" vertical="center" wrapText="1" indent="1"/>
    </xf>
    <xf numFmtId="0" fontId="76" fillId="61" borderId="0" xfId="0" applyFont="1" applyFill="1"/>
    <xf numFmtId="0" fontId="76" fillId="0" borderId="2" xfId="0" applyFont="1" applyFill="1" applyBorder="1" applyAlignment="1">
      <alignment horizontal="left" vertical="center" wrapText="1" indent="1"/>
    </xf>
    <xf numFmtId="3" fontId="76" fillId="62" borderId="2" xfId="0" applyNumberFormat="1" applyFont="1" applyFill="1" applyBorder="1" applyAlignment="1" applyProtection="1">
      <alignment horizontal="center" vertical="center" wrapText="1"/>
    </xf>
    <xf numFmtId="0" fontId="75" fillId="61" borderId="0" xfId="0" applyFont="1" applyFill="1" applyBorder="1" applyAlignment="1">
      <alignment wrapText="1"/>
    </xf>
    <xf numFmtId="0" fontId="76" fillId="61" borderId="0" xfId="0" applyFont="1" applyFill="1" applyBorder="1" applyAlignment="1">
      <alignment horizontal="center" vertical="center"/>
    </xf>
    <xf numFmtId="3" fontId="65" fillId="48" borderId="27" xfId="0" applyNumberFormat="1" applyFont="1" applyFill="1" applyBorder="1" applyAlignment="1" applyProtection="1">
      <alignment horizontal="centerContinuous" vertical="top" wrapText="1"/>
    </xf>
    <xf numFmtId="3" fontId="65" fillId="48" borderId="26" xfId="0" applyNumberFormat="1" applyFont="1" applyFill="1" applyBorder="1" applyAlignment="1" applyProtection="1">
      <alignment horizontal="centerContinuous" vertical="center"/>
    </xf>
    <xf numFmtId="3" fontId="65" fillId="48" borderId="26" xfId="0" applyNumberFormat="1" applyFont="1" applyFill="1" applyBorder="1" applyAlignment="1" applyProtection="1">
      <alignment horizontal="centerContinuous" vertical="center" wrapText="1"/>
    </xf>
    <xf numFmtId="3" fontId="7" fillId="48" borderId="26" xfId="0" applyNumberFormat="1" applyFont="1" applyFill="1" applyBorder="1" applyAlignment="1" applyProtection="1">
      <alignment horizontal="centerContinuous" vertical="center" wrapText="1"/>
    </xf>
    <xf numFmtId="3" fontId="7" fillId="48" borderId="19" xfId="0" applyNumberFormat="1" applyFont="1" applyFill="1" applyBorder="1" applyAlignment="1" applyProtection="1">
      <alignment horizontal="centerContinuous" vertical="center" wrapText="1"/>
    </xf>
    <xf numFmtId="3" fontId="9" fillId="0" borderId="0" xfId="0" applyNumberFormat="1" applyFont="1" applyAlignment="1" applyProtection="1"/>
    <xf numFmtId="3" fontId="65" fillId="48" borderId="28" xfId="0" applyNumberFormat="1" applyFont="1" applyFill="1" applyBorder="1" applyAlignment="1" applyProtection="1"/>
    <xf numFmtId="3" fontId="65" fillId="48" borderId="25" xfId="0" applyNumberFormat="1" applyFont="1" applyFill="1" applyBorder="1" applyAlignment="1" applyProtection="1"/>
    <xf numFmtId="3" fontId="65" fillId="48" borderId="34" xfId="0" applyNumberFormat="1" applyFont="1" applyFill="1" applyBorder="1" applyAlignment="1" applyProtection="1"/>
    <xf numFmtId="3" fontId="7" fillId="48" borderId="28" xfId="0" applyNumberFormat="1" applyFont="1" applyFill="1" applyBorder="1" applyAlignment="1" applyProtection="1">
      <alignment horizontal="centerContinuous" vertical="center" wrapText="1"/>
    </xf>
    <xf numFmtId="3" fontId="7" fillId="48" borderId="25" xfId="0" applyNumberFormat="1" applyFont="1" applyFill="1" applyBorder="1" applyAlignment="1" applyProtection="1">
      <alignment horizontal="right" vertical="center" wrapText="1"/>
    </xf>
    <xf numFmtId="3" fontId="7" fillId="48" borderId="34" xfId="0" applyNumberFormat="1" applyFont="1" applyFill="1" applyBorder="1" applyAlignment="1" applyProtection="1">
      <alignment horizontal="centerContinuous" vertical="center" wrapText="1"/>
    </xf>
    <xf numFmtId="3" fontId="7" fillId="48" borderId="25" xfId="0" applyNumberFormat="1" applyFont="1" applyFill="1" applyBorder="1" applyAlignment="1" applyProtection="1">
      <alignment horizontal="centerContinuous" vertical="center" wrapText="1"/>
    </xf>
    <xf numFmtId="3" fontId="7" fillId="48" borderId="12" xfId="0" applyNumberFormat="1" applyFont="1" applyFill="1" applyBorder="1" applyAlignment="1" applyProtection="1">
      <alignment horizontal="center" vertical="center" wrapText="1"/>
    </xf>
    <xf numFmtId="3" fontId="7" fillId="48" borderId="26" xfId="0" applyNumberFormat="1" applyFont="1" applyFill="1" applyBorder="1" applyAlignment="1" applyProtection="1">
      <alignment horizontal="right" vertical="center" wrapText="1"/>
    </xf>
    <xf numFmtId="3" fontId="7" fillId="48" borderId="2" xfId="0" applyNumberFormat="1" applyFont="1" applyFill="1" applyBorder="1" applyAlignment="1" applyProtection="1">
      <alignment horizontal="centerContinuous" vertical="center" wrapText="1"/>
    </xf>
    <xf numFmtId="3" fontId="65" fillId="48" borderId="29" xfId="0" applyNumberFormat="1" applyFont="1" applyFill="1" applyBorder="1" applyAlignment="1" applyProtection="1">
      <alignment horizontal="centerContinuous" vertical="top" wrapText="1"/>
    </xf>
    <xf numFmtId="3" fontId="12" fillId="0" borderId="12" xfId="0" applyNumberFormat="1" applyFont="1" applyBorder="1" applyAlignment="1" applyProtection="1">
      <alignment vertical="center"/>
    </xf>
    <xf numFmtId="3" fontId="15" fillId="0" borderId="12" xfId="65" applyFont="1" applyBorder="1">
      <alignment vertical="center"/>
      <protection locked="0"/>
    </xf>
    <xf numFmtId="3" fontId="12" fillId="0" borderId="6" xfId="0" applyNumberFormat="1" applyFont="1" applyBorder="1" applyAlignment="1" applyProtection="1">
      <alignment vertical="center"/>
    </xf>
    <xf numFmtId="3" fontId="15" fillId="0" borderId="6" xfId="65" applyFont="1" applyBorder="1">
      <alignment vertical="center"/>
      <protection locked="0"/>
    </xf>
    <xf numFmtId="3" fontId="12" fillId="0" borderId="29" xfId="0" applyNumberFormat="1" applyFont="1" applyBorder="1" applyAlignment="1" applyProtection="1">
      <alignment vertical="center"/>
    </xf>
    <xf numFmtId="3" fontId="15" fillId="0" borderId="29" xfId="65" applyFont="1" applyBorder="1">
      <alignment vertical="center"/>
      <protection locked="0"/>
    </xf>
    <xf numFmtId="3" fontId="7" fillId="0" borderId="25" xfId="0" applyNumberFormat="1" applyFont="1" applyBorder="1" applyAlignment="1" applyProtection="1">
      <alignment vertical="center" wrapText="1"/>
    </xf>
    <xf numFmtId="3" fontId="10" fillId="48" borderId="25" xfId="0" applyNumberFormat="1" applyFont="1" applyFill="1" applyBorder="1" applyAlignment="1" applyProtection="1"/>
    <xf numFmtId="3" fontId="10" fillId="48" borderId="34" xfId="0" applyNumberFormat="1" applyFont="1" applyFill="1" applyBorder="1" applyAlignment="1" applyProtection="1"/>
    <xf numFmtId="3" fontId="7" fillId="0" borderId="31" xfId="0" applyNumberFormat="1" applyFont="1" applyBorder="1" applyAlignment="1" applyProtection="1">
      <alignment vertical="center" wrapText="1"/>
    </xf>
    <xf numFmtId="3" fontId="10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>
      <alignment vertical="center" wrapText="1"/>
    </xf>
    <xf numFmtId="3" fontId="9" fillId="0" borderId="0" xfId="179" applyNumberFormat="1" applyFont="1" applyAlignment="1" applyProtection="1">
      <protection locked="0"/>
    </xf>
    <xf numFmtId="3" fontId="7" fillId="0" borderId="0" xfId="179" applyNumberFormat="1" applyFont="1" applyAlignment="1" applyProtection="1">
      <protection locked="0"/>
    </xf>
    <xf numFmtId="3" fontId="9" fillId="0" borderId="0" xfId="179" applyNumberFormat="1" applyFont="1" applyAlignment="1" applyProtection="1">
      <alignment vertical="center" wrapText="1"/>
      <protection locked="0"/>
    </xf>
    <xf numFmtId="3" fontId="7" fillId="0" borderId="0" xfId="179" applyNumberFormat="1" applyFont="1" applyBorder="1" applyAlignment="1" applyProtection="1">
      <alignment vertical="center" wrapText="1"/>
      <protection locked="0"/>
    </xf>
    <xf numFmtId="3" fontId="14" fillId="0" borderId="0" xfId="179" applyNumberFormat="1" applyFont="1" applyBorder="1" applyAlignment="1" applyProtection="1">
      <alignment vertical="center"/>
    </xf>
    <xf numFmtId="3" fontId="13" fillId="45" borderId="2" xfId="179" applyNumberFormat="1" applyFont="1" applyFill="1" applyBorder="1" applyAlignment="1" applyProtection="1">
      <alignment vertical="center"/>
    </xf>
    <xf numFmtId="3" fontId="15" fillId="37" borderId="6" xfId="179" applyNumberFormat="1" applyFont="1" applyFill="1" applyBorder="1" applyAlignment="1" applyProtection="1">
      <alignment vertical="center" wrapText="1"/>
      <protection locked="0"/>
    </xf>
    <xf numFmtId="3" fontId="14" fillId="37" borderId="6" xfId="179" applyNumberFormat="1" applyFont="1" applyFill="1" applyBorder="1" applyAlignment="1" applyProtection="1">
      <alignment horizontal="left" vertical="center" indent="1"/>
    </xf>
    <xf numFmtId="3" fontId="14" fillId="0" borderId="6" xfId="179" applyNumberFormat="1" applyFont="1" applyBorder="1" applyAlignment="1" applyProtection="1">
      <alignment horizontal="left" vertical="center" indent="1"/>
    </xf>
    <xf numFmtId="3" fontId="13" fillId="35" borderId="12" xfId="179" applyNumberFormat="1" applyFont="1" applyFill="1" applyBorder="1" applyAlignment="1" applyProtection="1">
      <alignment vertical="center"/>
    </xf>
    <xf numFmtId="3" fontId="13" fillId="37" borderId="6" xfId="179" applyNumberFormat="1" applyFont="1" applyFill="1" applyBorder="1" applyAlignment="1" applyProtection="1">
      <alignment vertical="center"/>
    </xf>
    <xf numFmtId="3" fontId="14" fillId="37" borderId="6" xfId="179" applyNumberFormat="1" applyFont="1" applyFill="1" applyBorder="1" applyAlignment="1" applyProtection="1">
      <alignment horizontal="left" vertical="center"/>
    </xf>
    <xf numFmtId="3" fontId="14" fillId="0" borderId="6" xfId="179" applyNumberFormat="1" applyFont="1" applyBorder="1" applyAlignment="1" applyProtection="1">
      <alignment horizontal="left" vertical="center"/>
    </xf>
    <xf numFmtId="3" fontId="14" fillId="37" borderId="6" xfId="179" applyNumberFormat="1" applyFont="1" applyFill="1" applyBorder="1" applyAlignment="1" applyProtection="1">
      <alignment horizontal="left" vertical="center" indent="2"/>
    </xf>
    <xf numFmtId="3" fontId="14" fillId="0" borderId="6" xfId="179" applyNumberFormat="1" applyFont="1" applyBorder="1" applyAlignment="1" applyProtection="1">
      <alignment horizontal="left" vertical="center" indent="2"/>
    </xf>
    <xf numFmtId="3" fontId="10" fillId="0" borderId="0" xfId="179" applyNumberFormat="1" applyFont="1" applyAlignment="1" applyProtection="1">
      <alignment vertical="center" wrapText="1"/>
      <protection locked="0"/>
    </xf>
    <xf numFmtId="3" fontId="9" fillId="0" borderId="0" xfId="179" applyNumberFormat="1" applyFont="1" applyAlignment="1" applyProtection="1">
      <alignment horizontal="center" wrapText="1"/>
      <protection locked="0"/>
    </xf>
    <xf numFmtId="3" fontId="9" fillId="0" borderId="0" xfId="179" applyNumberFormat="1" applyFont="1" applyAlignment="1" applyProtection="1">
      <alignment horizontal="center" wrapText="1"/>
    </xf>
    <xf numFmtId="3" fontId="11" fillId="48" borderId="6" xfId="179" applyNumberFormat="1" applyFont="1" applyFill="1" applyBorder="1" applyAlignment="1" applyProtection="1">
      <alignment horizontal="center" vertical="top" wrapText="1"/>
    </xf>
    <xf numFmtId="3" fontId="12" fillId="48" borderId="29" xfId="179" applyNumberFormat="1" applyFont="1" applyFill="1" applyBorder="1" applyAlignment="1" applyProtection="1">
      <alignment horizontal="center" vertical="center" wrapText="1"/>
    </xf>
    <xf numFmtId="3" fontId="12" fillId="48" borderId="29" xfId="179" applyNumberFormat="1" applyFont="1" applyFill="1" applyBorder="1" applyAlignment="1" applyProtection="1">
      <alignment horizontal="center" vertical="top" wrapText="1"/>
    </xf>
    <xf numFmtId="3" fontId="9" fillId="0" borderId="0" xfId="179" applyNumberFormat="1" applyFont="1" applyAlignment="1" applyProtection="1"/>
    <xf numFmtId="3" fontId="11" fillId="48" borderId="12" xfId="179" applyNumberFormat="1" applyFont="1" applyFill="1" applyBorder="1" applyAlignment="1" applyProtection="1">
      <alignment horizontal="center" wrapText="1"/>
    </xf>
    <xf numFmtId="3" fontId="12" fillId="48" borderId="12" xfId="179" applyNumberFormat="1" applyFont="1" applyFill="1" applyBorder="1" applyAlignment="1" applyProtection="1">
      <alignment horizontal="center" vertical="center" wrapText="1"/>
    </xf>
    <xf numFmtId="3" fontId="12" fillId="48" borderId="12" xfId="179" applyNumberFormat="1" applyFont="1" applyFill="1" applyBorder="1" applyAlignment="1" applyProtection="1">
      <alignment horizontal="center" wrapText="1"/>
    </xf>
    <xf numFmtId="3" fontId="17" fillId="0" borderId="0" xfId="179" applyNumberFormat="1" applyFont="1" applyBorder="1" applyAlignment="1" applyProtection="1">
      <alignment vertical="center"/>
    </xf>
    <xf numFmtId="168" fontId="16" fillId="0" borderId="0" xfId="179" applyNumberFormat="1" applyFont="1" applyBorder="1" applyAlignment="1" applyProtection="1">
      <alignment horizontal="left" vertical="center"/>
    </xf>
    <xf numFmtId="3" fontId="14" fillId="37" borderId="29" xfId="179" applyNumberFormat="1" applyFont="1" applyFill="1" applyBorder="1" applyAlignment="1" applyProtection="1">
      <alignment horizontal="left" vertical="center"/>
    </xf>
    <xf numFmtId="49" fontId="15" fillId="37" borderId="29" xfId="179" applyNumberFormat="1" applyFont="1" applyFill="1" applyBorder="1"/>
    <xf numFmtId="3" fontId="15" fillId="0" borderId="29" xfId="179" applyNumberFormat="1" applyFont="1" applyBorder="1" applyAlignment="1" applyProtection="1">
      <alignment vertical="center" wrapText="1"/>
      <protection locked="0"/>
    </xf>
    <xf numFmtId="3" fontId="14" fillId="0" borderId="29" xfId="179" applyNumberFormat="1" applyFont="1" applyBorder="1" applyAlignment="1" applyProtection="1">
      <alignment horizontal="left" vertical="center" indent="1"/>
    </xf>
    <xf numFmtId="3" fontId="13" fillId="45" borderId="6" xfId="179" applyNumberFormat="1" applyFont="1" applyFill="1" applyBorder="1" applyAlignment="1" applyProtection="1">
      <alignment vertical="center"/>
    </xf>
    <xf numFmtId="3" fontId="15" fillId="45" borderId="6" xfId="179" applyNumberFormat="1" applyFont="1" applyFill="1" applyBorder="1" applyAlignment="1" applyProtection="1">
      <alignment vertical="center" wrapText="1"/>
      <protection locked="0"/>
    </xf>
    <xf numFmtId="49" fontId="15" fillId="57" borderId="6" xfId="179" applyNumberFormat="1" applyFont="1" applyFill="1" applyBorder="1"/>
    <xf numFmtId="49" fontId="15" fillId="37" borderId="6" xfId="179" applyNumberFormat="1" applyFont="1" applyFill="1" applyBorder="1"/>
    <xf numFmtId="3" fontId="15" fillId="0" borderId="6" xfId="179" applyNumberFormat="1" applyFont="1" applyBorder="1" applyAlignment="1" applyProtection="1">
      <alignment vertical="center" wrapText="1"/>
      <protection locked="0"/>
    </xf>
    <xf numFmtId="3" fontId="13" fillId="35" borderId="6" xfId="179" applyNumberFormat="1" applyFont="1" applyFill="1" applyBorder="1" applyAlignment="1" applyProtection="1">
      <alignment vertical="center"/>
    </xf>
    <xf numFmtId="3" fontId="15" fillId="35" borderId="6" xfId="179" applyNumberFormat="1" applyFont="1" applyFill="1" applyBorder="1" applyAlignment="1" applyProtection="1">
      <alignment vertical="center" wrapText="1"/>
      <protection locked="0"/>
    </xf>
    <xf numFmtId="49" fontId="15" fillId="58" borderId="6" xfId="179" applyNumberFormat="1" applyFont="1" applyFill="1" applyBorder="1"/>
    <xf numFmtId="49" fontId="4" fillId="37" borderId="6" xfId="179" applyNumberFormat="1" applyFont="1" applyFill="1" applyBorder="1"/>
    <xf numFmtId="3" fontId="12" fillId="48" borderId="19" xfId="179" applyNumberFormat="1" applyFont="1" applyFill="1" applyBorder="1" applyAlignment="1" applyProtection="1">
      <alignment horizontal="centerContinuous" vertical="center" wrapText="1"/>
    </xf>
    <xf numFmtId="3" fontId="11" fillId="48" borderId="27" xfId="179" applyNumberFormat="1" applyFont="1" applyFill="1" applyBorder="1" applyAlignment="1" applyProtection="1">
      <alignment horizontal="centerContinuous" vertical="center" wrapText="1"/>
    </xf>
    <xf numFmtId="3" fontId="14" fillId="35" borderId="2" xfId="179" applyNumberFormat="1" applyFont="1" applyFill="1" applyBorder="1" applyAlignment="1" applyProtection="1">
      <alignment vertical="center"/>
    </xf>
    <xf numFmtId="3" fontId="7" fillId="48" borderId="28" xfId="179" applyNumberFormat="1" applyFont="1" applyFill="1" applyBorder="1" applyAlignment="1" applyProtection="1">
      <alignment horizontal="centerContinuous" vertical="center" wrapText="1"/>
    </xf>
    <xf numFmtId="3" fontId="7" fillId="48" borderId="25" xfId="179" applyNumberFormat="1" applyFont="1" applyFill="1" applyBorder="1" applyAlignment="1" applyProtection="1">
      <alignment horizontal="centerContinuous" vertical="center" wrapText="1"/>
    </xf>
    <xf numFmtId="3" fontId="7" fillId="48" borderId="34" xfId="179" applyNumberFormat="1" applyFont="1" applyFill="1" applyBorder="1" applyAlignment="1" applyProtection="1">
      <alignment horizontal="centerContinuous" vertical="center" wrapText="1"/>
    </xf>
    <xf numFmtId="3" fontId="7" fillId="48" borderId="31" xfId="179" applyNumberFormat="1" applyFont="1" applyFill="1" applyBorder="1" applyAlignment="1" applyProtection="1">
      <alignment horizontal="centerContinuous" vertical="center" wrapText="1"/>
    </xf>
    <xf numFmtId="3" fontId="7" fillId="48" borderId="12" xfId="179" applyNumberFormat="1" applyFont="1" applyFill="1" applyBorder="1" applyAlignment="1" applyProtection="1">
      <alignment horizontal="center" vertical="center" wrapText="1"/>
    </xf>
    <xf numFmtId="3" fontId="10" fillId="48" borderId="33" xfId="179" applyNumberFormat="1" applyFont="1" applyFill="1" applyBorder="1" applyAlignment="1" applyProtection="1">
      <alignment horizontal="centerContinuous" vertical="center" wrapText="1"/>
    </xf>
    <xf numFmtId="3" fontId="7" fillId="48" borderId="27" xfId="179" applyNumberFormat="1" applyFont="1" applyFill="1" applyBorder="1" applyAlignment="1" applyProtection="1">
      <alignment horizontal="centerContinuous" vertical="center" wrapText="1"/>
    </xf>
    <xf numFmtId="3" fontId="7" fillId="48" borderId="26" xfId="179" applyNumberFormat="1" applyFont="1" applyFill="1" applyBorder="1" applyAlignment="1" applyProtection="1">
      <alignment horizontal="centerContinuous" vertical="center" wrapText="1"/>
    </xf>
    <xf numFmtId="3" fontId="7" fillId="48" borderId="12" xfId="179" applyNumberFormat="1" applyFont="1" applyFill="1" applyBorder="1" applyAlignment="1" applyProtection="1">
      <alignment horizontal="centerContinuous" vertical="center" wrapText="1"/>
    </xf>
    <xf numFmtId="3" fontId="7" fillId="48" borderId="0" xfId="179" applyNumberFormat="1" applyFont="1" applyFill="1" applyBorder="1" applyAlignment="1" applyProtection="1">
      <alignment horizontal="centerContinuous" vertical="center" wrapText="1"/>
    </xf>
    <xf numFmtId="3" fontId="7" fillId="48" borderId="6" xfId="179" applyNumberFormat="1" applyFont="1" applyFill="1" applyBorder="1" applyAlignment="1" applyProtection="1">
      <alignment horizontal="center" vertical="center" wrapText="1"/>
    </xf>
    <xf numFmtId="3" fontId="7" fillId="48" borderId="2" xfId="179" applyNumberFormat="1" applyFont="1" applyFill="1" applyBorder="1" applyAlignment="1" applyProtection="1">
      <alignment horizontal="centerContinuous" vertical="center" wrapText="1"/>
    </xf>
    <xf numFmtId="3" fontId="7" fillId="48" borderId="29" xfId="179" applyNumberFormat="1" applyFont="1" applyFill="1" applyBorder="1" applyAlignment="1" applyProtection="1">
      <alignment horizontal="centerContinuous" vertical="center" wrapText="1"/>
    </xf>
    <xf numFmtId="3" fontId="7" fillId="48" borderId="19" xfId="179" applyNumberFormat="1" applyFont="1" applyFill="1" applyBorder="1" applyAlignment="1" applyProtection="1">
      <alignment horizontal="centerContinuous" vertical="top" wrapText="1"/>
    </xf>
    <xf numFmtId="3" fontId="65" fillId="48" borderId="29" xfId="179" applyNumberFormat="1" applyFont="1" applyFill="1" applyBorder="1" applyAlignment="1" applyProtection="1">
      <alignment horizontal="centerContinuous" vertical="top" wrapText="1"/>
    </xf>
    <xf numFmtId="3" fontId="14" fillId="0" borderId="12" xfId="179" applyNumberFormat="1" applyFont="1" applyBorder="1" applyAlignment="1" applyProtection="1">
      <alignment vertical="center"/>
    </xf>
    <xf numFmtId="3" fontId="15" fillId="0" borderId="12" xfId="179" applyNumberFormat="1" applyFont="1" applyBorder="1" applyAlignment="1" applyProtection="1">
      <alignment vertical="center"/>
      <protection locked="0"/>
    </xf>
    <xf numFmtId="3" fontId="15" fillId="37" borderId="12" xfId="179" applyNumberFormat="1" applyFont="1" applyFill="1" applyBorder="1" applyAlignment="1" applyProtection="1">
      <alignment vertical="center"/>
    </xf>
    <xf numFmtId="3" fontId="14" fillId="0" borderId="6" xfId="179" applyNumberFormat="1" applyFont="1" applyBorder="1" applyAlignment="1" applyProtection="1">
      <alignment vertical="center"/>
    </xf>
    <xf numFmtId="3" fontId="15" fillId="0" borderId="6" xfId="179" applyNumberFormat="1" applyFont="1" applyBorder="1" applyAlignment="1" applyProtection="1">
      <alignment vertical="center"/>
      <protection locked="0"/>
    </xf>
    <xf numFmtId="3" fontId="15" fillId="37" borderId="6" xfId="179" applyNumberFormat="1" applyFont="1" applyFill="1" applyBorder="1" applyAlignment="1" applyProtection="1">
      <alignment vertical="center"/>
    </xf>
    <xf numFmtId="3" fontId="14" fillId="35" borderId="29" xfId="179" applyNumberFormat="1" applyFont="1" applyFill="1" applyBorder="1" applyAlignment="1" applyProtection="1">
      <alignment vertical="center"/>
    </xf>
    <xf numFmtId="3" fontId="15" fillId="35" borderId="29" xfId="179" applyNumberFormat="1" applyFont="1" applyFill="1" applyBorder="1" applyAlignment="1" applyProtection="1">
      <alignment vertical="center"/>
      <protection locked="0"/>
    </xf>
    <xf numFmtId="3" fontId="15" fillId="35" borderId="2" xfId="179" applyNumberFormat="1" applyFont="1" applyFill="1" applyBorder="1" applyAlignment="1" applyProtection="1">
      <alignment vertical="center"/>
      <protection locked="0"/>
    </xf>
    <xf numFmtId="49" fontId="6" fillId="0" borderId="0" xfId="179" applyNumberFormat="1" applyProtection="1"/>
    <xf numFmtId="49" fontId="4" fillId="0" borderId="0" xfId="179" applyNumberFormat="1" applyFont="1" applyAlignment="1" applyProtection="1"/>
    <xf numFmtId="0" fontId="12" fillId="48" borderId="12" xfId="179" applyNumberFormat="1" applyFont="1" applyFill="1" applyBorder="1" applyAlignment="1" applyProtection="1">
      <alignment horizontal="center" wrapText="1"/>
    </xf>
    <xf numFmtId="3" fontId="11" fillId="48" borderId="12" xfId="179" applyNumberFormat="1" applyFont="1" applyFill="1" applyBorder="1" applyAlignment="1" applyProtection="1">
      <alignment horizontal="centerContinuous" vertical="center" wrapText="1"/>
    </xf>
    <xf numFmtId="0" fontId="15" fillId="59" borderId="6" xfId="179" applyFont="1" applyFill="1" applyBorder="1"/>
    <xf numFmtId="3" fontId="12" fillId="48" borderId="12" xfId="179" applyNumberFormat="1" applyFont="1" applyFill="1" applyBorder="1" applyAlignment="1" applyProtection="1">
      <alignment horizontal="centerContinuous" vertical="center" wrapText="1"/>
    </xf>
    <xf numFmtId="0" fontId="4" fillId="0" borderId="0" xfId="179" applyNumberFormat="1" applyFont="1" applyAlignment="1" applyProtection="1"/>
    <xf numFmtId="0" fontId="12" fillId="48" borderId="29" xfId="179" applyNumberFormat="1" applyFont="1" applyFill="1" applyBorder="1" applyAlignment="1" applyProtection="1">
      <alignment horizontal="center" vertical="top" wrapText="1"/>
    </xf>
    <xf numFmtId="0" fontId="12" fillId="48" borderId="29" xfId="179" applyNumberFormat="1" applyFont="1" applyFill="1" applyBorder="1" applyAlignment="1" applyProtection="1">
      <alignment horizontal="center" vertical="center" wrapText="1"/>
    </xf>
    <xf numFmtId="0" fontId="15" fillId="59" borderId="29" xfId="179" applyFont="1" applyFill="1" applyBorder="1"/>
    <xf numFmtId="3" fontId="13" fillId="0" borderId="12" xfId="179" applyNumberFormat="1" applyFont="1" applyFill="1" applyBorder="1" applyAlignment="1" applyProtection="1">
      <alignment vertical="center"/>
    </xf>
    <xf numFmtId="0" fontId="15" fillId="37" borderId="6" xfId="179" applyFont="1" applyFill="1" applyBorder="1" applyProtection="1"/>
    <xf numFmtId="0" fontId="15" fillId="37" borderId="6" xfId="179" applyFont="1" applyFill="1" applyBorder="1"/>
    <xf numFmtId="3" fontId="15" fillId="0" borderId="6" xfId="179" applyNumberFormat="1" applyFont="1" applyFill="1" applyBorder="1" applyProtection="1">
      <protection locked="0"/>
    </xf>
    <xf numFmtId="3" fontId="4" fillId="0" borderId="6" xfId="179" applyNumberFormat="1" applyFont="1" applyFill="1" applyBorder="1" applyProtection="1">
      <protection locked="0"/>
    </xf>
    <xf numFmtId="193" fontId="15" fillId="0" borderId="6" xfId="179" applyNumberFormat="1" applyFont="1" applyBorder="1" applyProtection="1">
      <protection locked="0"/>
    </xf>
    <xf numFmtId="3" fontId="15" fillId="0" borderId="6" xfId="179" applyNumberFormat="1" applyFont="1" applyBorder="1" applyProtection="1">
      <protection locked="0"/>
    </xf>
    <xf numFmtId="0" fontId="6" fillId="0" borderId="0" xfId="179"/>
    <xf numFmtId="0" fontId="15" fillId="58" borderId="33" xfId="179" applyFont="1" applyFill="1" applyBorder="1" applyProtection="1"/>
    <xf numFmtId="0" fontId="15" fillId="58" borderId="6" xfId="179" applyFont="1" applyFill="1" applyBorder="1" applyProtection="1"/>
    <xf numFmtId="0" fontId="15" fillId="58" borderId="17" xfId="179" applyFont="1" applyFill="1" applyBorder="1"/>
    <xf numFmtId="0" fontId="15" fillId="59" borderId="17" xfId="179" applyFont="1" applyFill="1" applyBorder="1"/>
    <xf numFmtId="3" fontId="15" fillId="35" borderId="6" xfId="179" applyNumberFormat="1" applyFont="1" applyFill="1" applyBorder="1" applyProtection="1">
      <protection locked="0"/>
    </xf>
    <xf numFmtId="0" fontId="15" fillId="37" borderId="30" xfId="179" applyFont="1" applyFill="1" applyBorder="1" applyProtection="1"/>
    <xf numFmtId="0" fontId="15" fillId="37" borderId="12" xfId="179" applyFont="1" applyFill="1" applyBorder="1" applyProtection="1"/>
    <xf numFmtId="0" fontId="15" fillId="37" borderId="32" xfId="179" applyFont="1" applyFill="1" applyBorder="1"/>
    <xf numFmtId="0" fontId="15" fillId="59" borderId="32" xfId="179" applyFont="1" applyFill="1" applyBorder="1"/>
    <xf numFmtId="0" fontId="15" fillId="37" borderId="12" xfId="179" applyFont="1" applyFill="1" applyBorder="1"/>
    <xf numFmtId="3" fontId="14" fillId="0" borderId="6" xfId="179" quotePrefix="1" applyNumberFormat="1" applyFont="1" applyBorder="1" applyAlignment="1" applyProtection="1">
      <alignment vertical="center"/>
    </xf>
    <xf numFmtId="0" fontId="15" fillId="37" borderId="33" xfId="179" applyFont="1" applyFill="1" applyBorder="1" applyProtection="1"/>
    <xf numFmtId="0" fontId="15" fillId="37" borderId="17" xfId="179" applyFont="1" applyFill="1" applyBorder="1"/>
    <xf numFmtId="0" fontId="15" fillId="59" borderId="6" xfId="179" applyFont="1" applyFill="1" applyBorder="1" applyProtection="1"/>
    <xf numFmtId="0" fontId="15" fillId="58" borderId="27" xfId="179" applyFont="1" applyFill="1" applyBorder="1" applyProtection="1"/>
    <xf numFmtId="0" fontId="15" fillId="58" borderId="29" xfId="179" applyFont="1" applyFill="1" applyBorder="1" applyProtection="1"/>
    <xf numFmtId="0" fontId="15" fillId="58" borderId="19" xfId="179" applyFont="1" applyFill="1" applyBorder="1"/>
    <xf numFmtId="0" fontId="15" fillId="59" borderId="19" xfId="179" applyFont="1" applyFill="1" applyBorder="1"/>
    <xf numFmtId="3" fontId="15" fillId="35" borderId="29" xfId="179" applyNumberFormat="1" applyFont="1" applyFill="1" applyBorder="1" applyProtection="1">
      <protection locked="0"/>
    </xf>
    <xf numFmtId="0" fontId="4" fillId="0" borderId="0" xfId="179" applyNumberFormat="1" applyFont="1" applyAlignment="1" applyProtection="1">
      <protection locked="0"/>
    </xf>
    <xf numFmtId="0" fontId="14" fillId="48" borderId="12" xfId="179" applyNumberFormat="1" applyFont="1" applyFill="1" applyBorder="1" applyAlignment="1" applyProtection="1">
      <alignment horizontal="center" vertical="center" wrapText="1"/>
    </xf>
    <xf numFmtId="3" fontId="15" fillId="0" borderId="2" xfId="179" applyNumberFormat="1" applyFont="1" applyBorder="1" applyProtection="1">
      <protection locked="0"/>
    </xf>
    <xf numFmtId="172" fontId="15" fillId="0" borderId="2" xfId="212" applyNumberFormat="1" applyFont="1" applyFill="1" applyBorder="1" applyProtection="1">
      <protection locked="0"/>
    </xf>
    <xf numFmtId="172" fontId="15" fillId="35" borderId="2" xfId="212" applyNumberFormat="1" applyFont="1" applyFill="1" applyBorder="1" applyAlignment="1" applyProtection="1">
      <alignment horizontal="center"/>
      <protection locked="0"/>
    </xf>
    <xf numFmtId="0" fontId="69" fillId="0" borderId="0" xfId="179" applyNumberFormat="1" applyFont="1" applyAlignment="1" applyProtection="1"/>
    <xf numFmtId="0" fontId="14" fillId="48" borderId="2" xfId="179" applyNumberFormat="1" applyFont="1" applyFill="1" applyBorder="1" applyAlignment="1" applyProtection="1">
      <alignment horizontal="center" vertical="center" wrapText="1"/>
    </xf>
    <xf numFmtId="172" fontId="15" fillId="0" borderId="27" xfId="212" applyNumberFormat="1" applyFont="1" applyFill="1" applyBorder="1" applyProtection="1">
      <protection locked="0"/>
    </xf>
    <xf numFmtId="172" fontId="15" fillId="35" borderId="29" xfId="212" applyNumberFormat="1" applyFont="1" applyFill="1" applyBorder="1" applyProtection="1">
      <protection locked="0"/>
    </xf>
    <xf numFmtId="0" fontId="13" fillId="0" borderId="27" xfId="179" applyNumberFormat="1" applyFont="1" applyBorder="1" applyAlignment="1" applyProtection="1"/>
    <xf numFmtId="3" fontId="66" fillId="46" borderId="29" xfId="179" applyNumberFormat="1" applyFont="1" applyFill="1" applyBorder="1" applyProtection="1">
      <protection locked="0"/>
    </xf>
    <xf numFmtId="49" fontId="6" fillId="0" borderId="0" xfId="179" applyNumberFormat="1"/>
    <xf numFmtId="0" fontId="3" fillId="0" borderId="0" xfId="179" applyFont="1"/>
    <xf numFmtId="0" fontId="3" fillId="0" borderId="0" xfId="179" applyFont="1" applyAlignment="1"/>
    <xf numFmtId="0" fontId="14" fillId="48" borderId="12" xfId="179" applyNumberFormat="1" applyFont="1" applyFill="1" applyBorder="1" applyAlignment="1" applyProtection="1">
      <alignment horizontal="center" wrapText="1"/>
    </xf>
    <xf numFmtId="0" fontId="14" fillId="48" borderId="29" xfId="179" applyNumberFormat="1" applyFont="1" applyFill="1" applyBorder="1" applyAlignment="1" applyProtection="1">
      <alignment horizontal="center" vertical="center" wrapText="1"/>
    </xf>
    <xf numFmtId="49" fontId="11" fillId="35" borderId="28" xfId="179" applyNumberFormat="1" applyFont="1" applyFill="1" applyBorder="1" applyAlignment="1">
      <alignment horizontal="left" vertical="center"/>
    </xf>
    <xf numFmtId="3" fontId="15" fillId="37" borderId="12" xfId="179" applyNumberFormat="1" applyFont="1" applyFill="1" applyBorder="1"/>
    <xf numFmtId="49" fontId="12" fillId="0" borderId="6" xfId="179" applyNumberFormat="1" applyFont="1" applyBorder="1" applyAlignment="1">
      <alignment horizontal="left"/>
    </xf>
    <xf numFmtId="172" fontId="15" fillId="0" borderId="33" xfId="212" applyNumberFormat="1" applyFont="1" applyFill="1" applyBorder="1" applyProtection="1">
      <protection locked="0"/>
    </xf>
    <xf numFmtId="172" fontId="15" fillId="0" borderId="33" xfId="212" applyNumberFormat="1" applyFont="1" applyFill="1" applyBorder="1" applyAlignment="1" applyProtection="1">
      <alignment horizontal="center"/>
      <protection locked="0"/>
    </xf>
    <xf numFmtId="3" fontId="15" fillId="37" borderId="6" xfId="179" applyNumberFormat="1" applyFont="1" applyFill="1" applyBorder="1"/>
    <xf numFmtId="3" fontId="15" fillId="37" borderId="6" xfId="179" applyNumberFormat="1" applyFont="1" applyFill="1" applyBorder="1" applyProtection="1"/>
    <xf numFmtId="172" fontId="15" fillId="0" borderId="6" xfId="212" applyNumberFormat="1" applyFont="1" applyFill="1" applyBorder="1" applyAlignment="1" applyProtection="1">
      <alignment horizontal="center"/>
      <protection locked="0"/>
    </xf>
    <xf numFmtId="49" fontId="12" fillId="0" borderId="6" xfId="179" applyNumberFormat="1" applyFont="1" applyBorder="1" applyAlignment="1">
      <alignment horizontal="left" indent="1"/>
    </xf>
    <xf numFmtId="49" fontId="12" fillId="0" borderId="29" xfId="179" applyNumberFormat="1" applyFont="1" applyBorder="1" applyAlignment="1">
      <alignment horizontal="left" indent="1"/>
    </xf>
    <xf numFmtId="3" fontId="15" fillId="0" borderId="29" xfId="179" applyNumberFormat="1" applyFont="1" applyBorder="1" applyProtection="1">
      <protection locked="0"/>
    </xf>
    <xf numFmtId="3" fontId="15" fillId="37" borderId="29" xfId="179" applyNumberFormat="1" applyFont="1" applyFill="1" applyBorder="1"/>
    <xf numFmtId="172" fontId="15" fillId="0" borderId="29" xfId="212" applyNumberFormat="1" applyFont="1" applyFill="1" applyBorder="1" applyAlignment="1" applyProtection="1">
      <alignment horizontal="center"/>
      <protection locked="0"/>
    </xf>
    <xf numFmtId="3" fontId="15" fillId="0" borderId="29" xfId="179" applyNumberFormat="1" applyFont="1" applyFill="1" applyBorder="1" applyProtection="1">
      <protection locked="0"/>
    </xf>
    <xf numFmtId="0" fontId="12" fillId="0" borderId="0" xfId="179" applyNumberFormat="1" applyFont="1" applyAlignment="1" applyProtection="1"/>
    <xf numFmtId="0" fontId="15" fillId="0" borderId="0" xfId="179" applyNumberFormat="1" applyFont="1" applyAlignment="1" applyProtection="1"/>
    <xf numFmtId="0" fontId="14" fillId="0" borderId="28" xfId="179" applyNumberFormat="1" applyFont="1" applyBorder="1" applyAlignment="1" applyProtection="1">
      <alignment horizontal="centerContinuous" vertical="center" wrapText="1"/>
    </xf>
    <xf numFmtId="0" fontId="14" fillId="0" borderId="25" xfId="179" applyNumberFormat="1" applyFont="1" applyBorder="1" applyAlignment="1" applyProtection="1">
      <alignment horizontal="centerContinuous" vertical="center" wrapText="1"/>
    </xf>
    <xf numFmtId="0" fontId="14" fillId="0" borderId="34" xfId="179" applyNumberFormat="1" applyFont="1" applyBorder="1" applyAlignment="1" applyProtection="1">
      <alignment horizontal="centerContinuous" vertical="center" wrapText="1"/>
    </xf>
    <xf numFmtId="49" fontId="11" fillId="35" borderId="28" xfId="179" applyNumberFormat="1" applyFont="1" applyFill="1" applyBorder="1" applyAlignment="1">
      <alignment horizontal="left" vertical="center" wrapText="1"/>
    </xf>
    <xf numFmtId="3" fontId="15" fillId="37" borderId="12" xfId="179" applyNumberFormat="1" applyFont="1" applyFill="1" applyBorder="1" applyProtection="1"/>
    <xf numFmtId="49" fontId="12" fillId="0" borderId="29" xfId="179" applyNumberFormat="1" applyFont="1" applyBorder="1" applyAlignment="1">
      <alignment horizontal="left"/>
    </xf>
    <xf numFmtId="172" fontId="15" fillId="0" borderId="27" xfId="212" applyNumberFormat="1" applyFont="1" applyFill="1" applyBorder="1" applyAlignment="1" applyProtection="1">
      <alignment horizontal="center"/>
      <protection locked="0"/>
    </xf>
    <xf numFmtId="49" fontId="12" fillId="0" borderId="12" xfId="179" applyNumberFormat="1" applyFont="1" applyBorder="1" applyAlignment="1">
      <alignment horizontal="left"/>
    </xf>
    <xf numFmtId="172" fontId="15" fillId="0" borderId="6" xfId="212" applyNumberFormat="1" applyFont="1" applyFill="1" applyBorder="1" applyProtection="1">
      <protection locked="0"/>
    </xf>
    <xf numFmtId="49" fontId="12" fillId="0" borderId="6" xfId="179" applyNumberFormat="1" applyFont="1" applyBorder="1" applyAlignment="1">
      <alignment horizontal="center"/>
    </xf>
    <xf numFmtId="0" fontId="18" fillId="0" borderId="12" xfId="179" applyNumberFormat="1" applyFont="1" applyBorder="1" applyAlignment="1" applyProtection="1">
      <alignment horizontal="left" vertical="center" wrapText="1"/>
    </xf>
    <xf numFmtId="0" fontId="18" fillId="0" borderId="6" xfId="179" applyNumberFormat="1" applyFont="1" applyBorder="1" applyAlignment="1" applyProtection="1">
      <alignment horizontal="left" vertical="center" wrapText="1"/>
    </xf>
    <xf numFmtId="0" fontId="18" fillId="0" borderId="29" xfId="179" applyNumberFormat="1" applyFont="1" applyBorder="1" applyAlignment="1" applyProtection="1">
      <alignment horizontal="left" vertical="center" wrapText="1"/>
    </xf>
    <xf numFmtId="0" fontId="12" fillId="0" borderId="0" xfId="179" applyFont="1"/>
    <xf numFmtId="0" fontId="15" fillId="0" borderId="0" xfId="179" applyFont="1"/>
    <xf numFmtId="0" fontId="15" fillId="0" borderId="0" xfId="179" applyFont="1" applyProtection="1"/>
    <xf numFmtId="49" fontId="11" fillId="45" borderId="2" xfId="179" applyNumberFormat="1" applyFont="1" applyFill="1" applyBorder="1" applyAlignment="1">
      <alignment horizontal="left" vertical="center" wrapText="1"/>
    </xf>
    <xf numFmtId="3" fontId="15" fillId="37" borderId="28" xfId="179" applyNumberFormat="1" applyFont="1" applyFill="1" applyBorder="1"/>
    <xf numFmtId="3" fontId="15" fillId="37" borderId="25" xfId="179" applyNumberFormat="1" applyFont="1" applyFill="1" applyBorder="1"/>
    <xf numFmtId="3" fontId="15" fillId="37" borderId="34" xfId="179" applyNumberFormat="1" applyFont="1" applyFill="1" applyBorder="1" applyProtection="1"/>
    <xf numFmtId="3" fontId="66" fillId="45" borderId="2" xfId="179" applyNumberFormat="1" applyFont="1" applyFill="1" applyBorder="1" applyProtection="1">
      <protection locked="0"/>
    </xf>
    <xf numFmtId="0" fontId="4" fillId="0" borderId="0" xfId="179" applyFont="1"/>
    <xf numFmtId="3" fontId="10" fillId="48" borderId="27" xfId="179" applyNumberFormat="1" applyFont="1" applyFill="1" applyBorder="1" applyAlignment="1" applyProtection="1">
      <alignment horizontal="centerContinuous" vertical="center" wrapText="1"/>
    </xf>
    <xf numFmtId="49" fontId="4" fillId="0" borderId="0" xfId="179" applyNumberFormat="1" applyFont="1" applyAlignment="1" applyProtection="1">
      <alignment horizontal="center" vertical="center"/>
    </xf>
    <xf numFmtId="49" fontId="11" fillId="48" borderId="28" xfId="179" applyNumberFormat="1" applyFont="1" applyFill="1" applyBorder="1" applyAlignment="1" applyProtection="1">
      <alignment horizontal="left" vertical="center" wrapText="1"/>
    </xf>
    <xf numFmtId="49" fontId="4" fillId="48" borderId="2" xfId="179" applyNumberFormat="1" applyFont="1" applyFill="1" applyBorder="1" applyAlignment="1" applyProtection="1">
      <alignment horizontal="center"/>
    </xf>
    <xf numFmtId="49" fontId="12" fillId="0" borderId="33" xfId="179" applyNumberFormat="1" applyFont="1" applyBorder="1" applyAlignment="1" applyProtection="1">
      <alignment horizontal="left" indent="1"/>
    </xf>
    <xf numFmtId="49" fontId="15" fillId="37" borderId="6" xfId="179" applyNumberFormat="1" applyFont="1" applyFill="1" applyBorder="1" applyProtection="1"/>
    <xf numFmtId="49" fontId="15" fillId="37" borderId="33" xfId="179" applyNumberFormat="1" applyFont="1" applyFill="1" applyBorder="1" applyProtection="1"/>
    <xf numFmtId="49" fontId="15" fillId="37" borderId="17" xfId="179" applyNumberFormat="1" applyFont="1" applyFill="1" applyBorder="1" applyProtection="1"/>
    <xf numFmtId="49" fontId="11" fillId="0" borderId="33" xfId="179" applyNumberFormat="1" applyFont="1" applyBorder="1" applyAlignment="1" applyProtection="1">
      <alignment horizontal="left"/>
    </xf>
    <xf numFmtId="49" fontId="15" fillId="37" borderId="29" xfId="179" applyNumberFormat="1" applyFont="1" applyFill="1" applyBorder="1" applyProtection="1"/>
    <xf numFmtId="3" fontId="66" fillId="36" borderId="34" xfId="179" applyNumberFormat="1" applyFont="1" applyFill="1" applyBorder="1" applyProtection="1">
      <protection locked="0"/>
    </xf>
    <xf numFmtId="49" fontId="11" fillId="0" borderId="30" xfId="179" applyNumberFormat="1" applyFont="1" applyBorder="1"/>
    <xf numFmtId="49" fontId="12" fillId="0" borderId="33" xfId="179" applyNumberFormat="1" applyFont="1" applyBorder="1" applyAlignment="1">
      <alignment horizontal="left"/>
    </xf>
    <xf numFmtId="49" fontId="12" fillId="0" borderId="33" xfId="179" quotePrefix="1" applyNumberFormat="1" applyFont="1" applyBorder="1" applyAlignment="1">
      <alignment horizontal="left"/>
    </xf>
    <xf numFmtId="49" fontId="11" fillId="0" borderId="33" xfId="179" applyNumberFormat="1" applyFont="1" applyBorder="1" applyAlignment="1">
      <alignment horizontal="center"/>
    </xf>
    <xf numFmtId="0" fontId="15" fillId="37" borderId="29" xfId="179" applyFont="1" applyFill="1" applyBorder="1"/>
    <xf numFmtId="3" fontId="15" fillId="45" borderId="2" xfId="179" applyNumberFormat="1" applyFont="1" applyFill="1" applyBorder="1" applyProtection="1">
      <protection locked="0"/>
    </xf>
    <xf numFmtId="49" fontId="4" fillId="0" borderId="30" xfId="194" applyNumberFormat="1" applyFont="1" applyBorder="1" applyAlignment="1">
      <alignment horizontal="left"/>
    </xf>
    <xf numFmtId="49" fontId="11" fillId="0" borderId="29" xfId="179" applyNumberFormat="1" applyFont="1" applyBorder="1" applyAlignment="1">
      <alignment horizontal="center"/>
    </xf>
    <xf numFmtId="0" fontId="15" fillId="37" borderId="33" xfId="179" applyFont="1" applyFill="1" applyBorder="1"/>
    <xf numFmtId="49" fontId="12" fillId="0" borderId="33" xfId="179" applyNumberFormat="1" applyFont="1" applyBorder="1" applyAlignment="1">
      <alignment horizontal="center"/>
    </xf>
    <xf numFmtId="49" fontId="11" fillId="0" borderId="28" xfId="179" applyNumberFormat="1" applyFont="1" applyBorder="1" applyAlignment="1" applyProtection="1">
      <alignment horizontal="left"/>
    </xf>
    <xf numFmtId="0" fontId="15" fillId="37" borderId="27" xfId="179" applyFont="1" applyFill="1" applyBorder="1"/>
    <xf numFmtId="0" fontId="15" fillId="37" borderId="29" xfId="179" applyFont="1" applyFill="1" applyBorder="1" applyProtection="1"/>
    <xf numFmtId="3" fontId="66" fillId="36" borderId="2" xfId="179" applyNumberFormat="1" applyFont="1" applyFill="1" applyBorder="1" applyProtection="1">
      <protection locked="0"/>
    </xf>
    <xf numFmtId="49" fontId="11" fillId="0" borderId="0" xfId="179" applyNumberFormat="1" applyFont="1" applyBorder="1" applyAlignment="1" applyProtection="1">
      <alignment horizontal="left"/>
    </xf>
    <xf numFmtId="49" fontId="11" fillId="48" borderId="28" xfId="179" applyNumberFormat="1" applyFont="1" applyFill="1" applyBorder="1" applyAlignment="1" applyProtection="1">
      <alignment horizontal="center" vertical="center" wrapText="1"/>
    </xf>
    <xf numFmtId="49" fontId="11" fillId="48" borderId="2" xfId="179" applyNumberFormat="1" applyFont="1" applyFill="1" applyBorder="1" applyAlignment="1" applyProtection="1">
      <alignment horizontal="center" vertical="center" wrapText="1"/>
    </xf>
    <xf numFmtId="173" fontId="4" fillId="0" borderId="12" xfId="194" applyNumberFormat="1" applyFont="1" applyBorder="1" applyProtection="1">
      <protection locked="0"/>
    </xf>
    <xf numFmtId="3" fontId="5" fillId="46" borderId="2" xfId="194" applyNumberFormat="1" applyFont="1" applyFill="1" applyBorder="1" applyProtection="1">
      <protection locked="0"/>
    </xf>
    <xf numFmtId="49" fontId="12" fillId="0" borderId="27" xfId="179" applyNumberFormat="1" applyFont="1" applyBorder="1" applyAlignment="1">
      <alignment horizontal="left"/>
    </xf>
    <xf numFmtId="49" fontId="4" fillId="37" borderId="29" xfId="194" applyNumberFormat="1" applyFont="1" applyFill="1" applyBorder="1" applyProtection="1"/>
    <xf numFmtId="49" fontId="4" fillId="0" borderId="0" xfId="193" applyNumberFormat="1" applyFont="1" applyProtection="1"/>
    <xf numFmtId="0" fontId="4" fillId="0" borderId="0" xfId="193" applyFont="1" applyBorder="1" applyProtection="1"/>
    <xf numFmtId="49" fontId="12" fillId="48" borderId="2" xfId="193" applyNumberFormat="1" applyFont="1" applyFill="1" applyBorder="1" applyAlignment="1" applyProtection="1">
      <alignment horizontal="center" vertical="center" wrapText="1"/>
    </xf>
    <xf numFmtId="49" fontId="12" fillId="48" borderId="28" xfId="193" applyNumberFormat="1" applyFont="1" applyFill="1" applyBorder="1" applyAlignment="1" applyProtection="1">
      <alignment horizontal="centerContinuous" vertical="center"/>
    </xf>
    <xf numFmtId="49" fontId="12" fillId="0" borderId="27" xfId="193" applyNumberFormat="1" applyFont="1" applyBorder="1" applyProtection="1"/>
    <xf numFmtId="0" fontId="4" fillId="0" borderId="0" xfId="193" applyFont="1" applyProtection="1"/>
    <xf numFmtId="49" fontId="12" fillId="0" borderId="0" xfId="193" applyNumberFormat="1" applyFont="1" applyProtection="1"/>
    <xf numFmtId="49" fontId="4" fillId="0" borderId="0" xfId="193" applyNumberFormat="1" applyFont="1" applyAlignment="1" applyProtection="1">
      <alignment horizontal="center" vertical="center"/>
    </xf>
    <xf numFmtId="49" fontId="6" fillId="0" borderId="0" xfId="179" applyNumberFormat="1" applyFont="1" applyProtection="1"/>
    <xf numFmtId="49" fontId="6" fillId="0" borderId="0" xfId="179" applyNumberFormat="1" applyFont="1" applyAlignment="1" applyProtection="1"/>
    <xf numFmtId="0" fontId="6" fillId="0" borderId="0" xfId="179" applyNumberFormat="1" applyFont="1" applyAlignment="1" applyProtection="1"/>
    <xf numFmtId="0" fontId="6" fillId="0" borderId="0" xfId="179" applyFont="1"/>
    <xf numFmtId="0" fontId="6" fillId="48" borderId="25" xfId="179" applyFont="1" applyFill="1" applyBorder="1" applyAlignment="1">
      <alignment horizontal="centerContinuous" vertical="center" wrapText="1"/>
    </xf>
    <xf numFmtId="3" fontId="15" fillId="0" borderId="12" xfId="179" applyNumberFormat="1" applyFont="1" applyBorder="1" applyProtection="1">
      <protection locked="0"/>
    </xf>
    <xf numFmtId="1" fontId="6" fillId="48" borderId="34" xfId="179" applyNumberFormat="1" applyFont="1" applyFill="1" applyBorder="1" applyAlignment="1" applyProtection="1">
      <alignment horizontal="center" vertical="center" wrapText="1"/>
    </xf>
    <xf numFmtId="3" fontId="15" fillId="0" borderId="17" xfId="179" applyNumberFormat="1" applyFont="1" applyBorder="1" applyProtection="1">
      <protection locked="0"/>
    </xf>
    <xf numFmtId="3" fontId="15" fillId="0" borderId="19" xfId="179" applyNumberFormat="1" applyFont="1" applyBorder="1" applyProtection="1">
      <protection locked="0"/>
    </xf>
    <xf numFmtId="3" fontId="70" fillId="48" borderId="33" xfId="179" applyNumberFormat="1" applyFont="1" applyFill="1" applyBorder="1" applyAlignment="1" applyProtection="1">
      <alignment horizontal="centerContinuous" vertical="center" wrapText="1"/>
    </xf>
    <xf numFmtId="3" fontId="70" fillId="48" borderId="0" xfId="179" applyNumberFormat="1" applyFont="1" applyFill="1" applyBorder="1" applyAlignment="1" applyProtection="1">
      <alignment horizontal="centerContinuous" vertical="center" wrapText="1"/>
    </xf>
    <xf numFmtId="3" fontId="19" fillId="48" borderId="0" xfId="179" applyNumberFormat="1" applyFont="1" applyFill="1" applyBorder="1" applyAlignment="1" applyProtection="1">
      <alignment horizontal="centerContinuous" vertical="center" wrapText="1"/>
    </xf>
    <xf numFmtId="3" fontId="19" fillId="48" borderId="17" xfId="179" applyNumberFormat="1" applyFont="1" applyFill="1" applyBorder="1" applyAlignment="1" applyProtection="1">
      <alignment horizontal="centerContinuous" vertical="center" wrapText="1"/>
    </xf>
    <xf numFmtId="3" fontId="70" fillId="48" borderId="26" xfId="179" applyNumberFormat="1" applyFont="1" applyFill="1" applyBorder="1" applyAlignment="1" applyProtection="1">
      <alignment horizontal="centerContinuous" vertical="center" wrapText="1"/>
    </xf>
    <xf numFmtId="3" fontId="19" fillId="48" borderId="26" xfId="179" applyNumberFormat="1" applyFont="1" applyFill="1" applyBorder="1" applyAlignment="1" applyProtection="1">
      <alignment horizontal="centerContinuous" vertical="center" wrapText="1"/>
    </xf>
    <xf numFmtId="3" fontId="19" fillId="48" borderId="19" xfId="179" applyNumberFormat="1" applyFont="1" applyFill="1" applyBorder="1" applyAlignment="1" applyProtection="1">
      <alignment horizontal="centerContinuous" vertical="center" wrapText="1"/>
    </xf>
    <xf numFmtId="49" fontId="6" fillId="0" borderId="0" xfId="179" applyNumberFormat="1" applyFont="1" applyBorder="1" applyProtection="1"/>
    <xf numFmtId="49" fontId="4" fillId="0" borderId="0" xfId="193" applyNumberFormat="1" applyFont="1" applyAlignment="1" applyProtection="1"/>
    <xf numFmtId="3" fontId="4" fillId="0" borderId="29" xfId="193" applyNumberFormat="1" applyFont="1" applyBorder="1" applyProtection="1">
      <protection locked="0"/>
    </xf>
    <xf numFmtId="49" fontId="4" fillId="0" borderId="26" xfId="193" applyNumberFormat="1" applyFont="1" applyBorder="1" applyProtection="1"/>
    <xf numFmtId="3" fontId="4" fillId="0" borderId="26" xfId="193" applyNumberFormat="1" applyFont="1" applyBorder="1" applyProtection="1"/>
    <xf numFmtId="3" fontId="4" fillId="0" borderId="0" xfId="193" applyNumberFormat="1" applyFont="1" applyBorder="1" applyProtection="1"/>
    <xf numFmtId="0" fontId="4" fillId="0" borderId="0" xfId="193" applyFont="1" applyFill="1" applyBorder="1" applyProtection="1"/>
    <xf numFmtId="49" fontId="12" fillId="48" borderId="28" xfId="193" applyNumberFormat="1" applyFont="1" applyFill="1" applyBorder="1" applyAlignment="1" applyProtection="1">
      <alignment horizontal="centerContinuous" vertical="center" wrapText="1"/>
    </xf>
    <xf numFmtId="49" fontId="12" fillId="0" borderId="33" xfId="193" applyNumberFormat="1" applyFont="1" applyBorder="1" applyAlignment="1" applyProtection="1">
      <alignment horizontal="left"/>
    </xf>
    <xf numFmtId="3" fontId="4" fillId="0" borderId="12" xfId="193" applyNumberFormat="1" applyFont="1" applyBorder="1" applyProtection="1">
      <protection locked="0"/>
    </xf>
    <xf numFmtId="10" fontId="4" fillId="0" borderId="6" xfId="193" applyNumberFormat="1" applyFont="1" applyBorder="1" applyProtection="1">
      <protection locked="0"/>
    </xf>
    <xf numFmtId="3" fontId="4" fillId="0" borderId="6" xfId="193" applyNumberFormat="1" applyFont="1" applyBorder="1" applyProtection="1">
      <protection locked="0"/>
    </xf>
    <xf numFmtId="49" fontId="12" fillId="0" borderId="29" xfId="193" applyNumberFormat="1" applyFont="1" applyBorder="1" applyAlignment="1" applyProtection="1">
      <alignment horizontal="left"/>
    </xf>
    <xf numFmtId="10" fontId="4" fillId="0" borderId="29" xfId="193" applyNumberFormat="1" applyFont="1" applyBorder="1" applyProtection="1">
      <protection locked="0"/>
    </xf>
    <xf numFmtId="3" fontId="4" fillId="0" borderId="12" xfId="193" applyNumberFormat="1" applyFont="1" applyBorder="1" applyAlignment="1" applyProtection="1">
      <alignment horizontal="center"/>
      <protection locked="0"/>
    </xf>
    <xf numFmtId="3" fontId="4" fillId="0" borderId="29" xfId="193" applyNumberFormat="1" applyFont="1" applyBorder="1" applyAlignment="1" applyProtection="1">
      <alignment horizontal="center"/>
      <protection locked="0"/>
    </xf>
    <xf numFmtId="3" fontId="4" fillId="0" borderId="19" xfId="193" applyNumberFormat="1" applyFont="1" applyBorder="1" applyProtection="1">
      <protection locked="0"/>
    </xf>
    <xf numFmtId="10" fontId="4" fillId="0" borderId="12" xfId="193" applyNumberFormat="1" applyFont="1" applyBorder="1" applyProtection="1">
      <protection locked="0"/>
    </xf>
    <xf numFmtId="49" fontId="12" fillId="48" borderId="30" xfId="193" applyNumberFormat="1" applyFont="1" applyFill="1" applyBorder="1" applyAlignment="1" applyProtection="1">
      <alignment horizontal="centerContinuous" wrapText="1"/>
    </xf>
    <xf numFmtId="49" fontId="12" fillId="48" borderId="34" xfId="193" applyNumberFormat="1" applyFont="1" applyFill="1" applyBorder="1" applyAlignment="1" applyProtection="1">
      <alignment horizontal="centerContinuous" vertical="center" wrapText="1"/>
    </xf>
    <xf numFmtId="49" fontId="12" fillId="48" borderId="12" xfId="193" applyNumberFormat="1" applyFont="1" applyFill="1" applyBorder="1" applyAlignment="1" applyProtection="1">
      <alignment horizontal="center" wrapText="1"/>
    </xf>
    <xf numFmtId="49" fontId="12" fillId="48" borderId="27" xfId="193" applyNumberFormat="1" applyFont="1" applyFill="1" applyBorder="1" applyAlignment="1" applyProtection="1">
      <alignment horizontal="centerContinuous" vertical="top" wrapText="1"/>
    </xf>
    <xf numFmtId="49" fontId="12" fillId="48" borderId="29" xfId="193" applyNumberFormat="1" applyFont="1" applyFill="1" applyBorder="1" applyAlignment="1" applyProtection="1">
      <alignment horizontal="center" vertical="center" wrapText="1"/>
    </xf>
    <xf numFmtId="49" fontId="12" fillId="48" borderId="29" xfId="193" applyNumberFormat="1" applyFont="1" applyFill="1" applyBorder="1" applyAlignment="1" applyProtection="1">
      <alignment horizontal="center" vertical="top" wrapText="1"/>
    </xf>
    <xf numFmtId="49" fontId="12" fillId="0" borderId="12" xfId="193" applyNumberFormat="1" applyFont="1" applyBorder="1" applyAlignment="1" applyProtection="1">
      <alignment horizontal="center"/>
      <protection locked="0"/>
    </xf>
    <xf numFmtId="3" fontId="12" fillId="0" borderId="12" xfId="193" applyNumberFormat="1" applyFont="1" applyBorder="1" applyProtection="1">
      <protection locked="0"/>
    </xf>
    <xf numFmtId="10" fontId="12" fillId="0" borderId="12" xfId="193" applyNumberFormat="1" applyFont="1" applyBorder="1" applyProtection="1">
      <protection locked="0"/>
    </xf>
    <xf numFmtId="49" fontId="12" fillId="0" borderId="6" xfId="193" applyNumberFormat="1" applyFont="1" applyBorder="1" applyAlignment="1" applyProtection="1">
      <alignment horizontal="center"/>
      <protection locked="0"/>
    </xf>
    <xf numFmtId="3" fontId="12" fillId="0" borderId="6" xfId="193" applyNumberFormat="1" applyFont="1" applyBorder="1" applyProtection="1">
      <protection locked="0"/>
    </xf>
    <xf numFmtId="10" fontId="12" fillId="0" borderId="6" xfId="193" applyNumberFormat="1" applyFont="1" applyBorder="1" applyProtection="1">
      <protection locked="0"/>
    </xf>
    <xf numFmtId="49" fontId="12" fillId="0" borderId="6" xfId="193" applyNumberFormat="1" applyFont="1" applyBorder="1" applyAlignment="1" applyProtection="1">
      <alignment horizontal="center"/>
    </xf>
    <xf numFmtId="0" fontId="12" fillId="60" borderId="6" xfId="193" applyFont="1" applyFill="1" applyBorder="1" applyProtection="1"/>
    <xf numFmtId="0" fontId="12" fillId="37" borderId="6" xfId="193" applyFont="1" applyFill="1" applyBorder="1" applyProtection="1"/>
    <xf numFmtId="49" fontId="12" fillId="0" borderId="29" xfId="193" applyNumberFormat="1" applyFont="1" applyBorder="1" applyAlignment="1" applyProtection="1">
      <alignment horizontal="center"/>
    </xf>
    <xf numFmtId="3" fontId="12" fillId="0" borderId="29" xfId="193" applyNumberFormat="1" applyFont="1" applyBorder="1" applyProtection="1">
      <protection locked="0"/>
    </xf>
    <xf numFmtId="10" fontId="12" fillId="0" borderId="29" xfId="193" applyNumberFormat="1" applyFont="1" applyBorder="1" applyProtection="1">
      <protection locked="0"/>
    </xf>
    <xf numFmtId="0" fontId="12" fillId="0" borderId="0" xfId="193" applyFont="1" applyProtection="1"/>
    <xf numFmtId="49" fontId="12" fillId="48" borderId="27" xfId="193" applyNumberFormat="1" applyFont="1" applyFill="1" applyBorder="1" applyAlignment="1" applyProtection="1">
      <alignment horizontal="center" vertical="center" wrapText="1"/>
    </xf>
    <xf numFmtId="49" fontId="12" fillId="0" borderId="27" xfId="193" applyNumberFormat="1" applyFont="1" applyBorder="1" applyAlignment="1" applyProtection="1">
      <alignment horizontal="left"/>
    </xf>
    <xf numFmtId="3" fontId="71" fillId="48" borderId="33" xfId="179" applyNumberFormat="1" applyFont="1" applyFill="1" applyBorder="1" applyAlignment="1" applyProtection="1">
      <alignment horizontal="centerContinuous" vertical="center" wrapText="1"/>
    </xf>
    <xf numFmtId="3" fontId="71" fillId="48" borderId="27" xfId="179" applyNumberFormat="1" applyFont="1" applyFill="1" applyBorder="1" applyAlignment="1" applyProtection="1">
      <alignment horizontal="centerContinuous" vertical="center" wrapText="1"/>
    </xf>
    <xf numFmtId="49" fontId="6" fillId="0" borderId="0" xfId="179" applyNumberFormat="1" applyFont="1" applyAlignment="1">
      <alignment horizontal="center"/>
    </xf>
    <xf numFmtId="49" fontId="6" fillId="48" borderId="28" xfId="179" applyNumberFormat="1" applyFont="1" applyFill="1" applyBorder="1" applyAlignment="1">
      <alignment horizontal="centerContinuous"/>
    </xf>
    <xf numFmtId="0" fontId="6" fillId="48" borderId="25" xfId="179" applyFont="1" applyFill="1" applyBorder="1" applyAlignment="1">
      <alignment horizontal="centerContinuous"/>
    </xf>
    <xf numFmtId="49" fontId="6" fillId="48" borderId="25" xfId="179" applyNumberFormat="1" applyFont="1" applyFill="1" applyBorder="1" applyAlignment="1">
      <alignment horizontal="centerContinuous"/>
    </xf>
    <xf numFmtId="49" fontId="6" fillId="48" borderId="34" xfId="179" applyNumberFormat="1" applyFont="1" applyFill="1" applyBorder="1" applyAlignment="1">
      <alignment horizontal="centerContinuous"/>
    </xf>
    <xf numFmtId="49" fontId="6" fillId="0" borderId="0" xfId="179" applyNumberFormat="1" applyFont="1"/>
    <xf numFmtId="49" fontId="6" fillId="48" borderId="2" xfId="179" applyNumberFormat="1" applyFont="1" applyFill="1" applyBorder="1" applyAlignment="1">
      <alignment horizontal="center" vertical="center"/>
    </xf>
    <xf numFmtId="1" fontId="1" fillId="48" borderId="34" xfId="179" applyNumberFormat="1" applyFont="1" applyFill="1" applyBorder="1" applyAlignment="1" applyProtection="1">
      <alignment horizontal="center" vertical="center" wrapText="1"/>
    </xf>
    <xf numFmtId="49" fontId="6" fillId="0" borderId="30" xfId="179" applyNumberFormat="1" applyFont="1" applyBorder="1"/>
    <xf numFmtId="0" fontId="15" fillId="37" borderId="32" xfId="179" applyFont="1" applyFill="1" applyBorder="1" applyProtection="1"/>
    <xf numFmtId="49" fontId="6" fillId="0" borderId="33" xfId="179" applyNumberFormat="1" applyFont="1" applyBorder="1"/>
    <xf numFmtId="0" fontId="15" fillId="37" borderId="17" xfId="179" applyFont="1" applyFill="1" applyBorder="1" applyProtection="1"/>
    <xf numFmtId="49" fontId="6" fillId="0" borderId="33" xfId="179" applyNumberFormat="1" applyFont="1" applyBorder="1" applyAlignment="1">
      <alignment horizontal="left" indent="1"/>
    </xf>
    <xf numFmtId="49" fontId="6" fillId="0" borderId="29" xfId="179" applyNumberFormat="1" applyFont="1" applyBorder="1"/>
    <xf numFmtId="0" fontId="6" fillId="0" borderId="0" xfId="179" applyFont="1" applyBorder="1" applyProtection="1"/>
    <xf numFmtId="49" fontId="6" fillId="0" borderId="26" xfId="179" applyNumberFormat="1" applyFont="1" applyBorder="1" applyProtection="1"/>
    <xf numFmtId="3" fontId="6" fillId="0" borderId="26" xfId="179" applyNumberFormat="1" applyFont="1" applyBorder="1" applyProtection="1"/>
    <xf numFmtId="3" fontId="6" fillId="0" borderId="0" xfId="179" applyNumberFormat="1" applyFont="1" applyBorder="1" applyProtection="1"/>
    <xf numFmtId="0" fontId="6" fillId="0" borderId="0" xfId="179" applyFont="1" applyFill="1" applyBorder="1" applyProtection="1"/>
    <xf numFmtId="49" fontId="6" fillId="48" borderId="28" xfId="179" applyNumberFormat="1" applyFont="1" applyFill="1" applyBorder="1" applyAlignment="1">
      <alignment horizontal="left" indent="15"/>
    </xf>
    <xf numFmtId="49" fontId="6" fillId="48" borderId="28" xfId="179" applyNumberFormat="1" applyFont="1" applyFill="1" applyBorder="1" applyAlignment="1">
      <alignment horizontal="center" vertical="center"/>
    </xf>
    <xf numFmtId="49" fontId="6" fillId="48" borderId="25" xfId="179" applyNumberFormat="1" applyFont="1" applyFill="1" applyBorder="1" applyAlignment="1">
      <alignment horizontal="left"/>
    </xf>
    <xf numFmtId="49" fontId="6" fillId="48" borderId="25" xfId="179" applyNumberFormat="1" applyFont="1" applyFill="1" applyBorder="1" applyAlignment="1">
      <alignment horizontal="right"/>
    </xf>
    <xf numFmtId="49" fontId="6" fillId="48" borderId="25" xfId="179" applyNumberFormat="1" applyFont="1" applyFill="1" applyBorder="1" applyAlignment="1"/>
    <xf numFmtId="49" fontId="6" fillId="48" borderId="34" xfId="179" applyNumberFormat="1" applyFont="1" applyFill="1" applyBorder="1" applyAlignment="1"/>
    <xf numFmtId="49" fontId="6" fillId="48" borderId="34" xfId="179" applyNumberFormat="1" applyFont="1" applyFill="1" applyBorder="1" applyAlignment="1">
      <alignment horizontal="right" vertical="center"/>
    </xf>
    <xf numFmtId="0" fontId="6" fillId="48" borderId="34" xfId="179" applyFont="1" applyFill="1" applyBorder="1" applyAlignment="1">
      <alignment horizontal="centerContinuous"/>
    </xf>
    <xf numFmtId="49" fontId="6" fillId="48" borderId="2" xfId="179" applyNumberFormat="1" applyFont="1" applyFill="1" applyBorder="1" applyAlignment="1">
      <alignment horizontal="center" wrapText="1"/>
    </xf>
    <xf numFmtId="49" fontId="6" fillId="0" borderId="33" xfId="179" applyNumberFormat="1" applyFont="1" applyBorder="1" applyAlignment="1">
      <alignment horizontal="left"/>
    </xf>
    <xf numFmtId="0" fontId="6" fillId="37" borderId="0" xfId="179" applyFont="1" applyFill="1" applyBorder="1"/>
    <xf numFmtId="0" fontId="6" fillId="37" borderId="17" xfId="179" applyFont="1" applyFill="1" applyBorder="1"/>
    <xf numFmtId="49" fontId="6" fillId="0" borderId="27" xfId="179" applyNumberFormat="1" applyFont="1" applyBorder="1"/>
    <xf numFmtId="0" fontId="15" fillId="37" borderId="19" xfId="179" applyFont="1" applyFill="1" applyBorder="1" applyProtection="1"/>
    <xf numFmtId="0" fontId="6" fillId="37" borderId="26" xfId="179" applyFont="1" applyFill="1" applyBorder="1"/>
    <xf numFmtId="0" fontId="6" fillId="37" borderId="19" xfId="179" applyFont="1" applyFill="1" applyBorder="1"/>
    <xf numFmtId="49" fontId="6" fillId="48" borderId="28" xfId="179" applyNumberFormat="1" applyFont="1" applyFill="1" applyBorder="1" applyAlignment="1"/>
    <xf numFmtId="49" fontId="6" fillId="48" borderId="34" xfId="179" applyNumberFormat="1" applyFont="1" applyFill="1" applyBorder="1" applyAlignment="1">
      <alignment horizontal="left" indent="1"/>
    </xf>
    <xf numFmtId="49" fontId="6" fillId="37" borderId="12" xfId="179" applyNumberFormat="1" applyFont="1" applyFill="1" applyBorder="1" applyAlignment="1">
      <alignment horizontal="centerContinuous"/>
    </xf>
    <xf numFmtId="49" fontId="6" fillId="37" borderId="6" xfId="179" applyNumberFormat="1" applyFont="1" applyFill="1" applyBorder="1"/>
    <xf numFmtId="170" fontId="15" fillId="0" borderId="29" xfId="179" applyNumberFormat="1" applyFont="1" applyBorder="1" applyProtection="1">
      <protection locked="0"/>
    </xf>
    <xf numFmtId="49" fontId="6" fillId="0" borderId="0" xfId="179" applyNumberFormat="1" applyFont="1" applyAlignment="1">
      <alignment horizontal="center" vertical="center"/>
    </xf>
    <xf numFmtId="0" fontId="6" fillId="37" borderId="6" xfId="179" applyFont="1" applyFill="1" applyBorder="1"/>
    <xf numFmtId="0" fontId="6" fillId="37" borderId="29" xfId="179" applyFont="1" applyFill="1" applyBorder="1"/>
    <xf numFmtId="3" fontId="62" fillId="48" borderId="0" xfId="179" applyNumberFormat="1" applyFont="1" applyFill="1" applyBorder="1" applyAlignment="1" applyProtection="1">
      <alignment horizontal="centerContinuous" vertical="center" wrapText="1"/>
    </xf>
    <xf numFmtId="3" fontId="62" fillId="48" borderId="17" xfId="179" applyNumberFormat="1" applyFont="1" applyFill="1" applyBorder="1" applyAlignment="1" applyProtection="1">
      <alignment horizontal="centerContinuous" vertical="center" wrapText="1"/>
    </xf>
    <xf numFmtId="49" fontId="62" fillId="0" borderId="0" xfId="179" applyNumberFormat="1" applyFont="1" applyProtection="1"/>
    <xf numFmtId="3" fontId="71" fillId="48" borderId="26" xfId="179" applyNumberFormat="1" applyFont="1" applyFill="1" applyBorder="1" applyAlignment="1" applyProtection="1">
      <alignment horizontal="centerContinuous" vertical="center" wrapText="1"/>
    </xf>
    <xf numFmtId="3" fontId="62" fillId="48" borderId="26" xfId="179" applyNumberFormat="1" applyFont="1" applyFill="1" applyBorder="1" applyAlignment="1" applyProtection="1">
      <alignment horizontal="centerContinuous" vertical="center" wrapText="1"/>
    </xf>
    <xf numFmtId="3" fontId="62" fillId="48" borderId="19" xfId="179" applyNumberFormat="1" applyFont="1" applyFill="1" applyBorder="1" applyAlignment="1" applyProtection="1">
      <alignment horizontal="centerContinuous" vertical="center" wrapText="1"/>
    </xf>
    <xf numFmtId="49" fontId="62" fillId="0" borderId="0" xfId="179" applyNumberFormat="1" applyFont="1" applyBorder="1" applyProtection="1"/>
    <xf numFmtId="49" fontId="6" fillId="48" borderId="28" xfId="179" applyNumberFormat="1" applyFont="1" applyFill="1" applyBorder="1" applyAlignment="1">
      <alignment horizontal="centerContinuous" vertical="center"/>
    </xf>
    <xf numFmtId="0" fontId="6" fillId="48" borderId="25" xfId="179" applyFont="1" applyFill="1" applyBorder="1" applyAlignment="1">
      <alignment horizontal="centerContinuous" vertical="center"/>
    </xf>
    <xf numFmtId="49" fontId="6" fillId="48" borderId="25" xfId="179" applyNumberFormat="1" applyFont="1" applyFill="1" applyBorder="1" applyAlignment="1">
      <alignment horizontal="centerContinuous" vertical="center"/>
    </xf>
    <xf numFmtId="49" fontId="6" fillId="48" borderId="34" xfId="179" applyNumberFormat="1" applyFont="1" applyFill="1" applyBorder="1" applyAlignment="1">
      <alignment horizontal="centerContinuous" vertical="center"/>
    </xf>
    <xf numFmtId="49" fontId="6" fillId="0" borderId="25" xfId="179" applyNumberFormat="1" applyFont="1" applyBorder="1" applyProtection="1"/>
    <xf numFmtId="3" fontId="6" fillId="0" borderId="25" xfId="179" applyNumberFormat="1" applyFont="1" applyBorder="1" applyProtection="1"/>
    <xf numFmtId="0" fontId="6" fillId="0" borderId="25" xfId="179" applyFont="1" applyFill="1" applyBorder="1" applyProtection="1"/>
    <xf numFmtId="49" fontId="6" fillId="0" borderId="33" xfId="179" applyNumberFormat="1" applyFont="1" applyBorder="1" applyAlignment="1">
      <alignment vertical="center" wrapText="1"/>
    </xf>
    <xf numFmtId="49" fontId="6" fillId="0" borderId="12" xfId="179" applyNumberFormat="1" applyFont="1" applyBorder="1"/>
    <xf numFmtId="49" fontId="6" fillId="0" borderId="6" xfId="179" applyNumberFormat="1" applyFont="1" applyBorder="1"/>
    <xf numFmtId="49" fontId="6" fillId="0" borderId="6" xfId="179" applyNumberFormat="1" applyFont="1" applyBorder="1" applyAlignment="1">
      <alignment horizontal="left" indent="1"/>
    </xf>
    <xf numFmtId="49" fontId="6" fillId="0" borderId="0" xfId="179" applyNumberFormat="1" applyFont="1" applyAlignment="1">
      <alignment vertical="center"/>
    </xf>
    <xf numFmtId="3" fontId="15" fillId="0" borderId="33" xfId="179" applyNumberFormat="1" applyFont="1" applyBorder="1" applyProtection="1">
      <protection locked="0"/>
    </xf>
    <xf numFmtId="49" fontId="6" fillId="0" borderId="6" xfId="179" applyNumberFormat="1" applyFont="1" applyBorder="1" applyAlignment="1">
      <alignment horizontal="left"/>
    </xf>
    <xf numFmtId="49" fontId="6" fillId="0" borderId="27" xfId="179" applyNumberFormat="1" applyFont="1" applyBorder="1" applyAlignment="1">
      <alignment horizontal="left"/>
    </xf>
    <xf numFmtId="3" fontId="15" fillId="0" borderId="28" xfId="179" applyNumberFormat="1" applyFont="1" applyBorder="1" applyProtection="1">
      <protection locked="0"/>
    </xf>
    <xf numFmtId="3" fontId="6" fillId="0" borderId="31" xfId="179" applyNumberFormat="1" applyFont="1" applyBorder="1" applyProtection="1"/>
    <xf numFmtId="49" fontId="6" fillId="0" borderId="33" xfId="179" applyNumberFormat="1" applyFont="1" applyBorder="1" applyAlignment="1">
      <alignment horizontal="center" vertical="center"/>
    </xf>
    <xf numFmtId="3" fontId="15" fillId="1" borderId="6" xfId="179" applyNumberFormat="1" applyFont="1" applyFill="1" applyBorder="1" applyProtection="1"/>
    <xf numFmtId="49" fontId="6" fillId="0" borderId="33" xfId="179" applyNumberFormat="1" applyFont="1" applyFill="1" applyBorder="1"/>
    <xf numFmtId="3" fontId="15" fillId="0" borderId="27" xfId="179" applyNumberFormat="1" applyFont="1" applyBorder="1" applyProtection="1">
      <protection locked="0"/>
    </xf>
    <xf numFmtId="170" fontId="15" fillId="0" borderId="27" xfId="179" applyNumberFormat="1" applyFont="1" applyBorder="1" applyProtection="1">
      <protection locked="0"/>
    </xf>
    <xf numFmtId="49" fontId="19" fillId="0" borderId="0" xfId="179" applyNumberFormat="1" applyFont="1" applyProtection="1"/>
    <xf numFmtId="3" fontId="70" fillId="48" borderId="27" xfId="179" applyNumberFormat="1" applyFont="1" applyFill="1" applyBorder="1" applyAlignment="1" applyProtection="1">
      <alignment horizontal="centerContinuous" vertical="center" wrapText="1"/>
    </xf>
    <xf numFmtId="49" fontId="19" fillId="0" borderId="0" xfId="179" applyNumberFormat="1" applyFont="1" applyAlignment="1" applyProtection="1"/>
    <xf numFmtId="0" fontId="19" fillId="0" borderId="0" xfId="179" applyNumberFormat="1" applyFont="1" applyAlignment="1" applyProtection="1"/>
    <xf numFmtId="0" fontId="64" fillId="0" borderId="0" xfId="179" applyFont="1"/>
    <xf numFmtId="0" fontId="64" fillId="0" borderId="0" xfId="179" applyFont="1" applyBorder="1"/>
    <xf numFmtId="49" fontId="6" fillId="0" borderId="33" xfId="179" applyNumberFormat="1" applyFont="1" applyBorder="1" applyAlignment="1"/>
    <xf numFmtId="49" fontId="64" fillId="0" borderId="0" xfId="179" applyNumberFormat="1" applyFont="1"/>
    <xf numFmtId="49" fontId="6" fillId="48" borderId="28" xfId="179" applyNumberFormat="1" applyFont="1" applyFill="1" applyBorder="1" applyAlignment="1">
      <alignment horizontal="centerContinuous" vertical="center" wrapText="1"/>
    </xf>
    <xf numFmtId="49" fontId="6" fillId="48" borderId="25" xfId="179" applyNumberFormat="1" applyFont="1" applyFill="1" applyBorder="1" applyAlignment="1">
      <alignment horizontal="centerContinuous" vertical="center" wrapText="1"/>
    </xf>
    <xf numFmtId="49" fontId="6" fillId="48" borderId="34" xfId="179" applyNumberFormat="1" applyFont="1" applyFill="1" applyBorder="1" applyAlignment="1">
      <alignment horizontal="centerContinuous" vertical="center" wrapText="1"/>
    </xf>
    <xf numFmtId="49" fontId="6" fillId="0" borderId="29" xfId="179" applyNumberFormat="1" applyFont="1" applyBorder="1" applyAlignment="1">
      <alignment horizontal="left"/>
    </xf>
    <xf numFmtId="49" fontId="64" fillId="0" borderId="0" xfId="179" applyNumberFormat="1" applyFont="1" applyAlignment="1">
      <alignment horizontal="center" vertical="center"/>
    </xf>
    <xf numFmtId="0" fontId="70" fillId="0" borderId="0" xfId="179" applyFont="1"/>
    <xf numFmtId="49" fontId="70" fillId="0" borderId="0" xfId="179" applyNumberFormat="1" applyFont="1" applyAlignment="1">
      <alignment horizontal="center" vertical="center"/>
    </xf>
    <xf numFmtId="49" fontId="64" fillId="0" borderId="0" xfId="192" applyNumberFormat="1" applyFont="1" applyProtection="1"/>
    <xf numFmtId="0" fontId="64" fillId="48" borderId="26" xfId="192" applyNumberFormat="1" applyFont="1" applyFill="1" applyBorder="1" applyAlignment="1" applyProtection="1">
      <alignment horizontal="centerContinuous" vertical="center"/>
    </xf>
    <xf numFmtId="49" fontId="64" fillId="48" borderId="26" xfId="192" applyNumberFormat="1" applyFont="1" applyFill="1" applyBorder="1" applyAlignment="1" applyProtection="1">
      <alignment horizontal="centerContinuous" vertical="center"/>
    </xf>
    <xf numFmtId="49" fontId="64" fillId="48" borderId="19" xfId="192" applyNumberFormat="1" applyFont="1" applyFill="1" applyBorder="1" applyAlignment="1" applyProtection="1">
      <alignment horizontal="centerContinuous" vertical="center"/>
    </xf>
    <xf numFmtId="0" fontId="64" fillId="48" borderId="27" xfId="192" applyNumberFormat="1" applyFont="1" applyFill="1" applyBorder="1" applyAlignment="1" applyProtection="1">
      <alignment horizontal="centerContinuous" vertical="center"/>
    </xf>
    <xf numFmtId="0" fontId="64" fillId="48" borderId="27" xfId="192" applyNumberFormat="1" applyFont="1" applyFill="1" applyBorder="1" applyAlignment="1" applyProtection="1">
      <alignment horizontal="centerContinuous" vertical="center" wrapText="1"/>
    </xf>
    <xf numFmtId="49" fontId="64" fillId="48" borderId="26" xfId="192" applyNumberFormat="1" applyFont="1" applyFill="1" applyBorder="1" applyAlignment="1" applyProtection="1">
      <alignment horizontal="centerContinuous" vertical="center" wrapText="1"/>
    </xf>
    <xf numFmtId="49" fontId="64" fillId="48" borderId="19" xfId="192" applyNumberFormat="1" applyFont="1" applyFill="1" applyBorder="1" applyAlignment="1" applyProtection="1">
      <alignment horizontal="centerContinuous" vertical="center" wrapText="1"/>
    </xf>
    <xf numFmtId="49" fontId="6" fillId="48" borderId="2" xfId="192" applyNumberFormat="1" applyFont="1" applyFill="1" applyBorder="1" applyAlignment="1" applyProtection="1">
      <alignment horizontal="center" vertical="center" wrapText="1"/>
    </xf>
    <xf numFmtId="49" fontId="6" fillId="48" borderId="34" xfId="192" applyNumberFormat="1" applyFont="1" applyFill="1" applyBorder="1" applyAlignment="1" applyProtection="1">
      <alignment horizontal="center" vertical="center" wrapText="1"/>
    </xf>
    <xf numFmtId="49" fontId="6" fillId="48" borderId="6" xfId="192" applyNumberFormat="1" applyFont="1" applyFill="1" applyBorder="1" applyAlignment="1" applyProtection="1">
      <alignment horizontal="center" vertical="center" wrapText="1"/>
    </xf>
    <xf numFmtId="49" fontId="6" fillId="48" borderId="29" xfId="192" applyNumberFormat="1" applyFont="1" applyFill="1" applyBorder="1" applyAlignment="1" applyProtection="1">
      <alignment horizontal="center" vertical="center" wrapText="1"/>
    </xf>
    <xf numFmtId="49" fontId="64" fillId="0" borderId="0" xfId="192" applyNumberFormat="1" applyFont="1" applyAlignment="1" applyProtection="1">
      <alignment horizontal="center" vertical="center" wrapText="1"/>
    </xf>
    <xf numFmtId="3" fontId="72" fillId="48" borderId="26" xfId="179" applyNumberFormat="1" applyFont="1" applyFill="1" applyBorder="1" applyAlignment="1" applyProtection="1">
      <alignment horizontal="right" vertical="center" wrapText="1"/>
    </xf>
    <xf numFmtId="0" fontId="64" fillId="48" borderId="29" xfId="192" applyFont="1" applyFill="1" applyBorder="1" applyAlignment="1" applyProtection="1">
      <alignment horizontal="center" vertical="center" wrapText="1"/>
    </xf>
    <xf numFmtId="0" fontId="64" fillId="48" borderId="2" xfId="192" applyFont="1" applyFill="1" applyBorder="1" applyAlignment="1" applyProtection="1">
      <alignment horizontal="center" vertical="center" wrapText="1"/>
    </xf>
    <xf numFmtId="0" fontId="64" fillId="48" borderId="2" xfId="192" applyFont="1" applyFill="1" applyBorder="1" applyAlignment="1" applyProtection="1">
      <alignment horizontal="centerContinuous" vertical="center" wrapText="1"/>
    </xf>
    <xf numFmtId="0" fontId="64" fillId="0" borderId="0" xfId="192" applyFont="1" applyAlignment="1" applyProtection="1">
      <alignment vertical="center" wrapText="1"/>
    </xf>
    <xf numFmtId="0" fontId="64" fillId="0" borderId="0" xfId="192" applyFont="1" applyProtection="1"/>
    <xf numFmtId="49" fontId="6" fillId="0" borderId="30" xfId="192" applyNumberFormat="1" applyFont="1" applyBorder="1" applyAlignment="1" applyProtection="1">
      <alignment horizontal="left"/>
    </xf>
    <xf numFmtId="49" fontId="15" fillId="0" borderId="0" xfId="192" applyNumberFormat="1" applyFont="1" applyFill="1" applyAlignment="1" applyProtection="1">
      <protection locked="0"/>
    </xf>
    <xf numFmtId="3" fontId="15" fillId="0" borderId="12" xfId="192" applyNumberFormat="1" applyFont="1" applyFill="1" applyBorder="1" applyAlignment="1" applyProtection="1">
      <protection locked="0"/>
    </xf>
    <xf numFmtId="3" fontId="15" fillId="0" borderId="12" xfId="192" applyNumberFormat="1" applyFont="1" applyFill="1" applyBorder="1" applyProtection="1">
      <protection locked="0"/>
    </xf>
    <xf numFmtId="49" fontId="6" fillId="0" borderId="27" xfId="192" applyNumberFormat="1" applyFont="1" applyBorder="1" applyAlignment="1" applyProtection="1">
      <alignment horizontal="left"/>
    </xf>
    <xf numFmtId="3" fontId="15" fillId="0" borderId="29" xfId="192" applyNumberFormat="1" applyFont="1" applyFill="1" applyBorder="1" applyProtection="1">
      <protection locked="0"/>
    </xf>
    <xf numFmtId="49" fontId="6" fillId="0" borderId="33" xfId="192" applyNumberFormat="1" applyFont="1" applyBorder="1" applyAlignment="1" applyProtection="1">
      <alignment horizontal="left"/>
    </xf>
    <xf numFmtId="3" fontId="15" fillId="0" borderId="6" xfId="192" applyNumberFormat="1" applyFont="1" applyFill="1" applyBorder="1" applyProtection="1">
      <protection locked="0"/>
    </xf>
    <xf numFmtId="3" fontId="15" fillId="0" borderId="6" xfId="179" applyNumberFormat="1" applyFont="1" applyFill="1" applyBorder="1" applyAlignment="1" applyProtection="1">
      <alignment vertical="center"/>
      <protection locked="0"/>
    </xf>
    <xf numFmtId="0" fontId="15" fillId="0" borderId="6" xfId="192" applyFont="1" applyFill="1" applyBorder="1" applyProtection="1">
      <protection locked="0"/>
    </xf>
    <xf numFmtId="49" fontId="15" fillId="0" borderId="6" xfId="192" applyNumberFormat="1" applyFont="1" applyFill="1" applyBorder="1" applyProtection="1">
      <protection locked="0"/>
    </xf>
    <xf numFmtId="0" fontId="15" fillId="0" borderId="12" xfId="192" applyFont="1" applyFill="1" applyBorder="1" applyProtection="1">
      <protection locked="0"/>
    </xf>
    <xf numFmtId="49" fontId="6" fillId="0" borderId="29" xfId="192" applyNumberFormat="1" applyFont="1" applyBorder="1" applyAlignment="1" applyProtection="1">
      <alignment horizontal="left"/>
    </xf>
    <xf numFmtId="0" fontId="66" fillId="0" borderId="29" xfId="192" applyFont="1" applyFill="1" applyBorder="1" applyProtection="1">
      <protection locked="0"/>
    </xf>
    <xf numFmtId="49" fontId="64" fillId="0" borderId="0" xfId="192" applyNumberFormat="1" applyFont="1" applyAlignment="1" applyProtection="1">
      <alignment horizontal="center" vertical="center"/>
    </xf>
    <xf numFmtId="0" fontId="80" fillId="0" borderId="35" xfId="0" applyFont="1" applyFill="1" applyBorder="1" applyAlignment="1">
      <alignment horizontal="center" vertical="center" wrapText="1"/>
    </xf>
    <xf numFmtId="3" fontId="77" fillId="64" borderId="2" xfId="0" applyNumberFormat="1" applyFont="1" applyFill="1" applyBorder="1" applyAlignment="1">
      <alignment vertical="center" wrapText="1"/>
    </xf>
    <xf numFmtId="3" fontId="76" fillId="61" borderId="2" xfId="0" applyNumberFormat="1" applyFont="1" applyFill="1" applyBorder="1" applyAlignment="1">
      <alignment horizontal="left" vertical="center" wrapText="1" indent="1"/>
    </xf>
    <xf numFmtId="0" fontId="76" fillId="0" borderId="2" xfId="0" applyFont="1" applyFill="1" applyBorder="1" applyAlignment="1">
      <alignment horizontal="left" vertical="center" wrapText="1" indent="2"/>
    </xf>
    <xf numFmtId="3" fontId="76" fillId="0" borderId="2" xfId="0" applyNumberFormat="1" applyFont="1" applyFill="1" applyBorder="1" applyAlignment="1">
      <alignment horizontal="left" vertical="center" wrapText="1"/>
    </xf>
    <xf numFmtId="3" fontId="76" fillId="61" borderId="2" xfId="0" applyNumberFormat="1" applyFont="1" applyFill="1" applyBorder="1" applyAlignment="1">
      <alignment horizontal="center" vertical="center" wrapText="1"/>
    </xf>
    <xf numFmtId="3" fontId="77" fillId="0" borderId="2" xfId="0" applyNumberFormat="1" applyFont="1" applyFill="1" applyBorder="1" applyAlignment="1">
      <alignment vertical="center" wrapText="1"/>
    </xf>
    <xf numFmtId="3" fontId="76" fillId="62" borderId="2" xfId="0" applyNumberFormat="1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left" vertical="center" wrapText="1"/>
    </xf>
    <xf numFmtId="3" fontId="77" fillId="61" borderId="2" xfId="0" applyNumberFormat="1" applyFont="1" applyFill="1" applyBorder="1" applyAlignment="1" applyProtection="1">
      <alignment horizontal="centerContinuous" vertical="center" wrapText="1"/>
    </xf>
    <xf numFmtId="49" fontId="6" fillId="48" borderId="28" xfId="192" applyNumberFormat="1" applyFont="1" applyFill="1" applyBorder="1" applyAlignment="1" applyProtection="1">
      <alignment horizontal="centerContinuous" vertical="center" wrapText="1"/>
    </xf>
    <xf numFmtId="49" fontId="6" fillId="48" borderId="34" xfId="192" applyNumberFormat="1" applyFont="1" applyFill="1" applyBorder="1" applyAlignment="1" applyProtection="1">
      <alignment horizontal="centerContinuous" vertical="center" wrapText="1"/>
    </xf>
    <xf numFmtId="49" fontId="6" fillId="48" borderId="25" xfId="192" applyNumberFormat="1" applyFont="1" applyFill="1" applyBorder="1" applyAlignment="1" applyProtection="1">
      <alignment horizontal="centerContinuous" vertical="center" wrapText="1"/>
    </xf>
    <xf numFmtId="49" fontId="6" fillId="48" borderId="12" xfId="192" applyNumberFormat="1" applyFont="1" applyFill="1" applyBorder="1" applyAlignment="1" applyProtection="1">
      <alignment horizontal="centerContinuous" vertical="center" wrapText="1"/>
    </xf>
    <xf numFmtId="49" fontId="64" fillId="0" borderId="0" xfId="192" applyNumberFormat="1" applyFont="1" applyAlignment="1" applyProtection="1">
      <alignment vertical="center" wrapText="1"/>
    </xf>
    <xf numFmtId="49" fontId="6" fillId="48" borderId="0" xfId="192" applyNumberFormat="1" applyFont="1" applyFill="1" applyBorder="1" applyAlignment="1" applyProtection="1">
      <alignment horizontal="center" vertical="center"/>
    </xf>
    <xf numFmtId="0" fontId="82" fillId="0" borderId="0" xfId="306"/>
    <xf numFmtId="0" fontId="1" fillId="0" borderId="0" xfId="0" applyFont="1"/>
    <xf numFmtId="49" fontId="6" fillId="48" borderId="28" xfId="179" applyNumberFormat="1" applyFont="1" applyFill="1" applyBorder="1" applyAlignment="1">
      <alignment horizontal="center"/>
    </xf>
    <xf numFmtId="3" fontId="65" fillId="48" borderId="31" xfId="179" applyNumberFormat="1" applyFont="1" applyFill="1" applyBorder="1" applyAlignment="1" applyProtection="1">
      <alignment horizontal="center" vertical="center" wrapText="1"/>
    </xf>
    <xf numFmtId="3" fontId="65" fillId="48" borderId="26" xfId="179" applyNumberFormat="1" applyFont="1" applyFill="1" applyBorder="1" applyAlignment="1" applyProtection="1">
      <alignment horizontal="center" vertical="center" wrapText="1"/>
    </xf>
    <xf numFmtId="3" fontId="65" fillId="48" borderId="32" xfId="179" applyNumberFormat="1" applyFont="1" applyFill="1" applyBorder="1" applyAlignment="1" applyProtection="1">
      <alignment horizontal="center" vertical="center" wrapText="1"/>
    </xf>
    <xf numFmtId="3" fontId="65" fillId="48" borderId="19" xfId="179" applyNumberFormat="1" applyFont="1" applyFill="1" applyBorder="1" applyAlignment="1" applyProtection="1">
      <alignment horizontal="center" vertical="center" wrapText="1"/>
    </xf>
    <xf numFmtId="3" fontId="65" fillId="48" borderId="34" xfId="0" applyNumberFormat="1" applyFont="1" applyFill="1" applyBorder="1" applyAlignment="1" applyProtection="1">
      <alignment horizontal="centerContinuous" vertical="center"/>
    </xf>
    <xf numFmtId="3" fontId="14" fillId="0" borderId="2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 applyProtection="1"/>
    <xf numFmtId="0" fontId="4" fillId="0" borderId="0" xfId="0" applyNumberFormat="1" applyFont="1" applyAlignment="1" applyProtection="1"/>
    <xf numFmtId="168" fontId="4" fillId="0" borderId="6" xfId="160" applyBorder="1">
      <alignment horizontal="center" vertical="center" wrapText="1"/>
    </xf>
    <xf numFmtId="168" fontId="4" fillId="0" borderId="30" xfId="160" applyBorder="1">
      <alignment horizontal="center" vertical="center" wrapText="1"/>
    </xf>
    <xf numFmtId="168" fontId="4" fillId="0" borderId="33" xfId="160" applyBorder="1">
      <alignment horizontal="center" vertical="center" wrapText="1"/>
    </xf>
    <xf numFmtId="49" fontId="65" fillId="48" borderId="28" xfId="0" applyNumberFormat="1" applyFont="1" applyFill="1" applyBorder="1" applyAlignment="1">
      <alignment horizontal="centerContinuous" vertical="center" wrapText="1"/>
    </xf>
    <xf numFmtId="3" fontId="65" fillId="48" borderId="28" xfId="0" applyNumberFormat="1" applyFont="1" applyFill="1" applyBorder="1" applyAlignment="1" applyProtection="1">
      <alignment horizontal="centerContinuous" vertical="center" wrapText="1"/>
    </xf>
    <xf numFmtId="3" fontId="65" fillId="48" borderId="32" xfId="0" applyNumberFormat="1" applyFont="1" applyFill="1" applyBorder="1" applyAlignment="1" applyProtection="1">
      <alignment horizontal="center" vertical="center"/>
    </xf>
    <xf numFmtId="3" fontId="65" fillId="48" borderId="25" xfId="0" applyNumberFormat="1" applyFont="1" applyFill="1" applyBorder="1" applyAlignment="1" applyProtection="1">
      <alignment horizontal="center" vertical="center"/>
    </xf>
    <xf numFmtId="3" fontId="67" fillId="48" borderId="34" xfId="0" applyNumberFormat="1" applyFont="1" applyFill="1" applyBorder="1" applyAlignment="1" applyProtection="1">
      <alignment horizontal="center" vertical="center"/>
    </xf>
    <xf numFmtId="3" fontId="13" fillId="0" borderId="6" xfId="179" applyNumberFormat="1" applyFont="1" applyFill="1" applyBorder="1" applyAlignment="1" applyProtection="1">
      <alignment horizontal="center" vertical="center"/>
    </xf>
    <xf numFmtId="168" fontId="4" fillId="0" borderId="6" xfId="160" applyBorder="1" applyAlignment="1">
      <alignment horizontal="center" vertical="center" wrapText="1"/>
    </xf>
    <xf numFmtId="168" fontId="4" fillId="35" borderId="33" xfId="160" applyFill="1" applyBorder="1" applyAlignment="1">
      <alignment horizontal="center" vertical="center" wrapText="1"/>
    </xf>
    <xf numFmtId="168" fontId="4" fillId="0" borderId="30" xfId="160" applyBorder="1" applyAlignment="1">
      <alignment horizontal="center" vertical="center" wrapText="1"/>
    </xf>
    <xf numFmtId="168" fontId="4" fillId="0" borderId="6" xfId="160" quotePrefix="1" applyBorder="1" applyAlignment="1">
      <alignment horizontal="center" vertical="center" wrapText="1"/>
    </xf>
    <xf numFmtId="168" fontId="4" fillId="0" borderId="33" xfId="160" quotePrefix="1" applyBorder="1" applyAlignment="1">
      <alignment horizontal="center" vertical="center" wrapText="1"/>
    </xf>
    <xf numFmtId="168" fontId="4" fillId="0" borderId="33" xfId="160" applyBorder="1" applyAlignment="1">
      <alignment horizontal="center" vertical="center" wrapText="1"/>
    </xf>
    <xf numFmtId="168" fontId="4" fillId="35" borderId="27" xfId="160" applyFill="1" applyBorder="1" applyAlignment="1">
      <alignment horizontal="center" vertical="center" wrapText="1"/>
    </xf>
    <xf numFmtId="0" fontId="4" fillId="0" borderId="0" xfId="179" applyNumberFormat="1" applyFont="1" applyAlignment="1" applyProtection="1">
      <alignment horizont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179" applyNumberFormat="1" applyFont="1" applyAlignment="1" applyProtection="1">
      <alignment horizontal="center"/>
      <protection locked="0"/>
    </xf>
    <xf numFmtId="49" fontId="6" fillId="0" borderId="0" xfId="179" applyNumberFormat="1" applyAlignment="1">
      <alignment horizontal="center"/>
    </xf>
    <xf numFmtId="49" fontId="11" fillId="35" borderId="30" xfId="179" applyNumberFormat="1" applyFont="1" applyFill="1" applyBorder="1" applyAlignment="1">
      <alignment horizontal="left" vertical="center"/>
    </xf>
    <xf numFmtId="168" fontId="4" fillId="0" borderId="29" xfId="160" applyBorder="1">
      <alignment horizontal="center" vertical="center" wrapText="1"/>
    </xf>
    <xf numFmtId="168" fontId="4" fillId="0" borderId="0" xfId="160" applyBorder="1" applyProtection="1">
      <alignment horizontal="center" vertical="center" wrapText="1"/>
    </xf>
    <xf numFmtId="168" fontId="4" fillId="35" borderId="34" xfId="160" applyFill="1" applyBorder="1">
      <alignment horizontal="center" vertical="center" wrapText="1"/>
    </xf>
    <xf numFmtId="168" fontId="4" fillId="0" borderId="12" xfId="160" applyBorder="1">
      <alignment horizontal="center" vertical="center" wrapText="1"/>
    </xf>
    <xf numFmtId="168" fontId="4" fillId="0" borderId="0" xfId="160" applyBorder="1">
      <alignment horizontal="center" vertical="center" wrapText="1"/>
    </xf>
    <xf numFmtId="168" fontId="4" fillId="0" borderId="2" xfId="160" applyBorder="1">
      <alignment horizontal="center" vertical="center" wrapText="1"/>
    </xf>
    <xf numFmtId="0" fontId="14" fillId="0" borderId="27" xfId="179" applyNumberFormat="1" applyFont="1" applyBorder="1" applyAlignment="1" applyProtection="1">
      <alignment horizontal="center"/>
    </xf>
    <xf numFmtId="168" fontId="4" fillId="0" borderId="27" xfId="160" quotePrefix="1" applyBorder="1">
      <alignment horizontal="center" vertical="center" wrapText="1"/>
    </xf>
    <xf numFmtId="49" fontId="12" fillId="0" borderId="33" xfId="179" applyNumberFormat="1" applyFont="1" applyBorder="1" applyAlignment="1">
      <alignment horizontal="center" vertical="center"/>
    </xf>
    <xf numFmtId="49" fontId="12" fillId="0" borderId="27" xfId="179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5" fillId="61" borderId="0" xfId="0" applyFont="1" applyFill="1"/>
    <xf numFmtId="0" fontId="62" fillId="66" borderId="37" xfId="0" applyFont="1" applyFill="1" applyBorder="1" applyAlignment="1" applyProtection="1">
      <alignment horizontal="center" vertical="center"/>
      <protection locked="0"/>
    </xf>
    <xf numFmtId="14" fontId="71" fillId="67" borderId="37" xfId="0" applyNumberFormat="1" applyFont="1" applyFill="1" applyBorder="1" applyAlignment="1">
      <alignment horizontal="center" vertical="center"/>
    </xf>
    <xf numFmtId="0" fontId="87" fillId="0" borderId="0" xfId="0" applyFont="1"/>
    <xf numFmtId="0" fontId="71" fillId="68" borderId="37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Continuous" vertical="center" wrapText="1"/>
    </xf>
    <xf numFmtId="0" fontId="88" fillId="0" borderId="0" xfId="0" applyFont="1"/>
    <xf numFmtId="3" fontId="15" fillId="0" borderId="12" xfId="65" applyFont="1" applyBorder="1" applyProtection="1">
      <alignment vertical="center"/>
      <protection locked="0"/>
    </xf>
    <xf numFmtId="3" fontId="65" fillId="61" borderId="6" xfId="0" applyNumberFormat="1" applyFont="1" applyFill="1" applyBorder="1" applyAlignment="1" applyProtection="1">
      <alignment vertical="top" wrapText="1"/>
      <protection locked="0"/>
    </xf>
    <xf numFmtId="3" fontId="15" fillId="0" borderId="6" xfId="65" applyFont="1" applyBorder="1" applyProtection="1">
      <alignment vertical="center"/>
      <protection locked="0"/>
    </xf>
    <xf numFmtId="3" fontId="15" fillId="0" borderId="29" xfId="65" applyFont="1" applyBorder="1" applyProtection="1">
      <alignment vertical="center"/>
      <protection locked="0"/>
    </xf>
    <xf numFmtId="0" fontId="4" fillId="0" borderId="0" xfId="0" applyFont="1"/>
    <xf numFmtId="3" fontId="13" fillId="35" borderId="12" xfId="179" applyNumberFormat="1" applyFont="1" applyFill="1" applyBorder="1" applyAlignment="1" applyProtection="1">
      <alignment vertical="center" wrapText="1"/>
      <protection locked="0"/>
    </xf>
    <xf numFmtId="3" fontId="3" fillId="0" borderId="6" xfId="65" applyFont="1" applyBorder="1">
      <alignment vertical="center"/>
      <protection locked="0"/>
    </xf>
    <xf numFmtId="3" fontId="3" fillId="35" borderId="12" xfId="65" applyFont="1" applyFill="1" applyBorder="1">
      <alignment vertical="center"/>
      <protection locked="0"/>
    </xf>
    <xf numFmtId="3" fontId="3" fillId="45" borderId="2" xfId="65" applyFont="1" applyFill="1" applyBorder="1">
      <alignment vertical="center"/>
      <protection locked="0"/>
    </xf>
    <xf numFmtId="3" fontId="65" fillId="0" borderId="0" xfId="179" applyNumberFormat="1" applyFont="1" applyAlignment="1" applyProtection="1">
      <alignment horizontal="right"/>
      <protection locked="0"/>
    </xf>
    <xf numFmtId="3" fontId="89" fillId="0" borderId="0" xfId="179" applyNumberFormat="1" applyFont="1" applyAlignment="1" applyProtection="1">
      <protection locked="0"/>
    </xf>
    <xf numFmtId="3" fontId="90" fillId="0" borderId="0" xfId="179" applyNumberFormat="1" applyFont="1" applyAlignment="1" applyProtection="1">
      <alignment horizontal="center" wrapText="1"/>
    </xf>
    <xf numFmtId="49" fontId="91" fillId="0" borderId="0" xfId="179" applyNumberFormat="1" applyFont="1" applyProtection="1"/>
    <xf numFmtId="49" fontId="64" fillId="0" borderId="0" xfId="179" applyNumberFormat="1" applyFont="1" applyAlignment="1">
      <alignment horizontal="right"/>
    </xf>
    <xf numFmtId="170" fontId="15" fillId="0" borderId="19" xfId="179" applyNumberFormat="1" applyFont="1" applyBorder="1" applyProtection="1">
      <protection locked="0"/>
    </xf>
    <xf numFmtId="3" fontId="15" fillId="0" borderId="32" xfId="179" applyNumberFormat="1" applyFont="1" applyBorder="1" applyProtection="1">
      <protection locked="0"/>
    </xf>
    <xf numFmtId="49" fontId="91" fillId="0" borderId="0" xfId="179" applyNumberFormat="1" applyFont="1" applyAlignment="1">
      <alignment horizontal="center" wrapText="1"/>
    </xf>
    <xf numFmtId="0" fontId="88" fillId="0" borderId="25" xfId="0" applyFont="1" applyBorder="1"/>
    <xf numFmtId="49" fontId="91" fillId="0" borderId="0" xfId="179" applyNumberFormat="1" applyFont="1" applyBorder="1" applyAlignment="1" applyProtection="1">
      <alignment horizontal="right" vertical="center"/>
    </xf>
    <xf numFmtId="49" fontId="91" fillId="0" borderId="25" xfId="179" applyNumberFormat="1" applyFont="1" applyBorder="1" applyAlignment="1" applyProtection="1">
      <alignment horizontal="right" vertical="center"/>
    </xf>
    <xf numFmtId="3" fontId="71" fillId="48" borderId="30" xfId="179" applyNumberFormat="1" applyFont="1" applyFill="1" applyBorder="1" applyAlignment="1" applyProtection="1">
      <alignment horizontal="centerContinuous" vertical="center" wrapText="1"/>
    </xf>
    <xf numFmtId="3" fontId="62" fillId="48" borderId="31" xfId="179" applyNumberFormat="1" applyFont="1" applyFill="1" applyBorder="1" applyAlignment="1" applyProtection="1">
      <alignment horizontal="centerContinuous" vertical="center" wrapText="1"/>
    </xf>
    <xf numFmtId="3" fontId="62" fillId="48" borderId="32" xfId="179" applyNumberFormat="1" applyFont="1" applyFill="1" applyBorder="1" applyAlignment="1" applyProtection="1">
      <alignment horizontal="centerContinuous" vertical="center" wrapText="1"/>
    </xf>
    <xf numFmtId="0" fontId="88" fillId="0" borderId="25" xfId="0" applyFont="1" applyBorder="1" applyAlignment="1">
      <alignment vertical="center"/>
    </xf>
    <xf numFmtId="49" fontId="91" fillId="0" borderId="31" xfId="179" applyNumberFormat="1" applyFont="1" applyBorder="1" applyAlignment="1" applyProtection="1">
      <alignment horizontal="right" vertical="center"/>
    </xf>
    <xf numFmtId="0" fontId="88" fillId="0" borderId="31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49" fontId="87" fillId="0" borderId="0" xfId="0" applyNumberFormat="1" applyFont="1"/>
    <xf numFmtId="0" fontId="88" fillId="0" borderId="25" xfId="0" applyFont="1" applyBorder="1" applyProtection="1"/>
    <xf numFmtId="49" fontId="92" fillId="0" borderId="0" xfId="0" applyNumberFormat="1" applyFont="1"/>
    <xf numFmtId="0" fontId="76" fillId="61" borderId="2" xfId="0" applyFont="1" applyFill="1" applyBorder="1" applyAlignment="1" applyProtection="1">
      <alignment horizontal="center" vertical="center" wrapText="1"/>
      <protection locked="0"/>
    </xf>
    <xf numFmtId="3" fontId="76" fillId="61" borderId="2" xfId="0" applyNumberFormat="1" applyFont="1" applyFill="1" applyBorder="1" applyAlignment="1" applyProtection="1">
      <alignment horizontal="center" vertical="center" wrapText="1"/>
      <protection locked="0"/>
    </xf>
    <xf numFmtId="3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6" fillId="61" borderId="2" xfId="0" quotePrefix="1" applyFont="1" applyFill="1" applyBorder="1" applyAlignment="1" applyProtection="1">
      <alignment horizontal="center" vertical="center" wrapText="1"/>
      <protection locked="0"/>
    </xf>
    <xf numFmtId="0" fontId="76" fillId="65" borderId="2" xfId="0" applyFont="1" applyFill="1" applyBorder="1" applyAlignment="1" applyProtection="1">
      <alignment horizontal="center" vertical="center" wrapText="1"/>
      <protection locked="0"/>
    </xf>
    <xf numFmtId="0" fontId="76" fillId="0" borderId="2" xfId="0" applyFont="1" applyFill="1" applyBorder="1" applyAlignment="1" applyProtection="1">
      <alignment horizontal="center" vertical="center" wrapText="1"/>
      <protection locked="0"/>
    </xf>
    <xf numFmtId="192" fontId="78" fillId="61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72" fontId="15" fillId="0" borderId="2" xfId="212" applyNumberFormat="1" applyFont="1" applyFill="1" applyBorder="1" applyAlignment="1" applyProtection="1">
      <alignment horizontal="center"/>
      <protection locked="0"/>
    </xf>
    <xf numFmtId="9" fontId="15" fillId="0" borderId="6" xfId="179" applyNumberFormat="1" applyFont="1" applyFill="1" applyBorder="1" applyAlignment="1" applyProtection="1">
      <alignment horizontal="center"/>
      <protection locked="0"/>
    </xf>
    <xf numFmtId="172" fontId="15" fillId="0" borderId="6" xfId="179" applyNumberFormat="1" applyFont="1" applyFill="1" applyBorder="1" applyAlignment="1" applyProtection="1">
      <alignment horizontal="center"/>
      <protection locked="0"/>
    </xf>
    <xf numFmtId="10" fontId="15" fillId="0" borderId="6" xfId="179" applyNumberFormat="1" applyFont="1" applyFill="1" applyBorder="1" applyAlignment="1" applyProtection="1">
      <alignment horizontal="center"/>
      <protection locked="0"/>
    </xf>
    <xf numFmtId="10" fontId="15" fillId="0" borderId="29" xfId="179" applyNumberFormat="1" applyFont="1" applyFill="1" applyBorder="1" applyAlignment="1" applyProtection="1">
      <alignment horizontal="center"/>
      <protection locked="0"/>
    </xf>
    <xf numFmtId="9" fontId="15" fillId="0" borderId="29" xfId="179" applyNumberFormat="1" applyFont="1" applyFill="1" applyBorder="1" applyAlignment="1" applyProtection="1">
      <alignment horizontal="center"/>
      <protection locked="0"/>
    </xf>
    <xf numFmtId="172" fontId="15" fillId="0" borderId="29" xfId="179" applyNumberFormat="1" applyFont="1" applyFill="1" applyBorder="1" applyAlignment="1" applyProtection="1">
      <alignment horizontal="center"/>
      <protection locked="0"/>
    </xf>
    <xf numFmtId="0" fontId="6" fillId="0" borderId="0" xfId="179" applyProtection="1">
      <protection locked="0"/>
    </xf>
    <xf numFmtId="0" fontId="4" fillId="37" borderId="29" xfId="193" applyFont="1" applyFill="1" applyBorder="1" applyProtection="1"/>
    <xf numFmtId="0" fontId="76" fillId="61" borderId="29" xfId="0" applyFont="1" applyFill="1" applyBorder="1" applyAlignment="1" applyProtection="1">
      <alignment horizontal="center" vertical="center" wrapText="1"/>
      <protection locked="0"/>
    </xf>
    <xf numFmtId="0" fontId="71" fillId="66" borderId="0" xfId="0" applyFont="1" applyFill="1" applyAlignment="1" applyProtection="1">
      <alignment horizontal="center" vertical="center"/>
      <protection locked="0"/>
    </xf>
    <xf numFmtId="0" fontId="85" fillId="0" borderId="0" xfId="0" applyFont="1" applyAlignment="1">
      <alignment horizontal="left"/>
    </xf>
    <xf numFmtId="3" fontId="14" fillId="37" borderId="6" xfId="179" applyNumberFormat="1" applyFont="1" applyFill="1" applyBorder="1" applyAlignment="1" applyProtection="1">
      <alignment vertical="center" wrapText="1"/>
    </xf>
    <xf numFmtId="0" fontId="71" fillId="67" borderId="0" xfId="0" applyFont="1" applyFill="1" applyAlignment="1">
      <alignment horizontal="center" wrapText="1"/>
    </xf>
    <xf numFmtId="0" fontId="71" fillId="67" borderId="36" xfId="0" applyFont="1" applyFill="1" applyBorder="1" applyAlignment="1">
      <alignment horizontal="center" wrapText="1"/>
    </xf>
    <xf numFmtId="0" fontId="71" fillId="66" borderId="0" xfId="0" applyFont="1" applyFill="1" applyAlignment="1">
      <alignment horizontal="center" vertical="center"/>
    </xf>
    <xf numFmtId="0" fontId="71" fillId="66" borderId="36" xfId="0" applyFont="1" applyFill="1" applyBorder="1" applyAlignment="1">
      <alignment horizontal="center" vertical="center"/>
    </xf>
    <xf numFmtId="0" fontId="71" fillId="67" borderId="0" xfId="0" applyFont="1" applyFill="1" applyAlignment="1">
      <alignment horizontal="center" vertical="center"/>
    </xf>
    <xf numFmtId="0" fontId="71" fillId="67" borderId="36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3" fontId="7" fillId="48" borderId="28" xfId="0" applyNumberFormat="1" applyFont="1" applyFill="1" applyBorder="1" applyAlignment="1" applyProtection="1">
      <alignment horizontal="center" vertical="center" wrapText="1"/>
    </xf>
    <xf numFmtId="3" fontId="7" fillId="48" borderId="34" xfId="0" applyNumberFormat="1" applyFont="1" applyFill="1" applyBorder="1" applyAlignment="1" applyProtection="1">
      <alignment horizontal="center" vertical="center" wrapText="1"/>
    </xf>
    <xf numFmtId="3" fontId="65" fillId="48" borderId="12" xfId="0" applyNumberFormat="1" applyFont="1" applyFill="1" applyBorder="1" applyAlignment="1" applyProtection="1">
      <alignment horizontal="center" vertical="center" wrapText="1"/>
    </xf>
    <xf numFmtId="3" fontId="65" fillId="48" borderId="29" xfId="0" applyNumberFormat="1" applyFont="1" applyFill="1" applyBorder="1" applyAlignment="1" applyProtection="1">
      <alignment horizontal="center" vertical="center" wrapText="1"/>
    </xf>
    <xf numFmtId="3" fontId="10" fillId="48" borderId="32" xfId="179" applyNumberFormat="1" applyFont="1" applyFill="1" applyBorder="1" applyAlignment="1" applyProtection="1">
      <alignment horizontal="center" vertical="center"/>
    </xf>
    <xf numFmtId="3" fontId="10" fillId="48" borderId="19" xfId="179" applyNumberFormat="1" applyFont="1" applyFill="1" applyBorder="1" applyAlignment="1" applyProtection="1">
      <alignment horizontal="center" vertical="center"/>
    </xf>
    <xf numFmtId="3" fontId="11" fillId="48" borderId="31" xfId="179" applyNumberFormat="1" applyFont="1" applyFill="1" applyBorder="1" applyAlignment="1" applyProtection="1">
      <alignment horizontal="center" vertical="center" wrapText="1"/>
    </xf>
    <xf numFmtId="3" fontId="11" fillId="48" borderId="32" xfId="179" applyNumberFormat="1" applyFont="1" applyFill="1" applyBorder="1" applyAlignment="1" applyProtection="1">
      <alignment horizontal="center" vertical="center" wrapText="1"/>
    </xf>
    <xf numFmtId="3" fontId="11" fillId="48" borderId="26" xfId="179" applyNumberFormat="1" applyFont="1" applyFill="1" applyBorder="1" applyAlignment="1" applyProtection="1">
      <alignment horizontal="center" vertical="center" wrapText="1"/>
    </xf>
    <xf numFmtId="3" fontId="11" fillId="48" borderId="19" xfId="179" applyNumberFormat="1" applyFont="1" applyFill="1" applyBorder="1" applyAlignment="1" applyProtection="1">
      <alignment horizontal="center" vertical="center" wrapText="1"/>
    </xf>
    <xf numFmtId="3" fontId="65" fillId="48" borderId="32" xfId="179" applyNumberFormat="1" applyFont="1" applyFill="1" applyBorder="1" applyAlignment="1" applyProtection="1">
      <alignment horizontal="center" vertical="center"/>
    </xf>
    <xf numFmtId="3" fontId="65" fillId="48" borderId="17" xfId="179" applyNumberFormat="1" applyFont="1" applyFill="1" applyBorder="1" applyAlignment="1" applyProtection="1">
      <alignment horizontal="center" vertical="center"/>
    </xf>
    <xf numFmtId="3" fontId="65" fillId="48" borderId="19" xfId="179" applyNumberFormat="1" applyFont="1" applyFill="1" applyBorder="1" applyAlignment="1" applyProtection="1">
      <alignment horizontal="center" vertical="center"/>
    </xf>
    <xf numFmtId="3" fontId="65" fillId="48" borderId="31" xfId="179" applyNumberFormat="1" applyFont="1" applyFill="1" applyBorder="1" applyAlignment="1" applyProtection="1">
      <alignment horizontal="center" vertical="center" wrapText="1"/>
    </xf>
    <xf numFmtId="3" fontId="65" fillId="48" borderId="26" xfId="179" applyNumberFormat="1" applyFont="1" applyFill="1" applyBorder="1" applyAlignment="1" applyProtection="1">
      <alignment horizontal="center" vertical="center" wrapText="1"/>
    </xf>
    <xf numFmtId="3" fontId="65" fillId="48" borderId="32" xfId="179" applyNumberFormat="1" applyFont="1" applyFill="1" applyBorder="1" applyAlignment="1" applyProtection="1">
      <alignment horizontal="center" vertical="center" wrapText="1"/>
    </xf>
    <xf numFmtId="3" fontId="65" fillId="48" borderId="19" xfId="179" applyNumberFormat="1" applyFont="1" applyFill="1" applyBorder="1" applyAlignment="1" applyProtection="1">
      <alignment horizontal="center" vertical="center" wrapText="1"/>
    </xf>
    <xf numFmtId="49" fontId="64" fillId="48" borderId="26" xfId="192" applyNumberFormat="1" applyFont="1" applyFill="1" applyBorder="1" applyAlignment="1" applyProtection="1">
      <alignment horizontal="center" wrapText="1"/>
    </xf>
  </cellXfs>
  <cellStyles count="30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Accent1 - 20%" xfId="37"/>
    <cellStyle name="Accent1 - 40%" xfId="38"/>
    <cellStyle name="Accent1 - 60%" xfId="39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lcolo" xfId="62"/>
    <cellStyle name="Calculation" xfId="63"/>
    <cellStyle name="CaseData" xfId="64"/>
    <cellStyle name="CaseData 2" xfId="65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Total" xfId="74"/>
    <cellStyle name="CelluleVide" xfId="75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urrency [0]_A" xfId="102"/>
    <cellStyle name="Currency_A" xfId="103"/>
    <cellStyle name="DataCell" xfId="104"/>
    <cellStyle name="Date" xfId="105"/>
    <cellStyle name="Date 2" xfId="106"/>
    <cellStyle name="Dezimal_Deloitte Tables 04" xfId="107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uro" xfId="116"/>
    <cellStyle name="Euro 2" xfId="117"/>
    <cellStyle name="Excel Built-in Normal" xfId="118"/>
    <cellStyle name="Excel Built-in Percent" xfId="119"/>
    <cellStyle name="Ezres 2" xfId="120"/>
    <cellStyle name="Ezres 3" xfId="12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uomautus" xfId="128"/>
    <cellStyle name="Huono" xfId="129"/>
    <cellStyle name="Hyperlink" xfId="130"/>
    <cellStyle name="Hyvä" xfId="131"/>
    <cellStyle name="Input" xfId="132"/>
    <cellStyle name="Laskenta" xfId="133"/>
    <cellStyle name="Lien hypertexte" xfId="306" builtinId="8"/>
    <cellStyle name="Lien hypertexte 2" xfId="134"/>
    <cellStyle name="Lien hypertexte 3" xfId="135"/>
    <cellStyle name="Linked Cell" xfId="136"/>
    <cellStyle name="Linkitetty solu" xfId="137"/>
    <cellStyle name="Milliers 10" xfId="138"/>
    <cellStyle name="Milliers 11" xfId="139"/>
    <cellStyle name="Milliers 12" xfId="140"/>
    <cellStyle name="Milliers 2" xfId="141"/>
    <cellStyle name="Milliers 3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Montant" xfId="149"/>
    <cellStyle name="Montant 2" xfId="150"/>
    <cellStyle name="Moyenne" xfId="151"/>
    <cellStyle name="Moyenne 2" xfId="152"/>
    <cellStyle name="Neutraali" xfId="153"/>
    <cellStyle name="Neutral" xfId="154"/>
    <cellStyle name="Neutrale" xfId="155"/>
    <cellStyle name="NoCPT" xfId="156"/>
    <cellStyle name="NoL" xfId="157"/>
    <cellStyle name="NoL 2" xfId="158"/>
    <cellStyle name="NoL 2 2" xfId="159"/>
    <cellStyle name="NoL 2 3" xfId="160"/>
    <cellStyle name="NoL 3" xfId="161"/>
    <cellStyle name="NoL 3 2" xfId="162"/>
    <cellStyle name="NoL 4" xfId="163"/>
    <cellStyle name="NoL_Données rapport acam 2007 20081201" xfId="164"/>
    <cellStyle name="NoLigne" xfId="165"/>
    <cellStyle name="Nombre" xfId="166"/>
    <cellStyle name="Nombre 2" xfId="167"/>
    <cellStyle name="Normal" xfId="0" builtinId="0"/>
    <cellStyle name="Normal - Style1" xfId="168"/>
    <cellStyle name="Normal - Style1 2" xfId="169"/>
    <cellStyle name="Normal 10" xfId="170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5" xfId="177"/>
    <cellStyle name="Normal 2 6" xfId="178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_Graphique 621 T1 T409" xfId="184"/>
    <cellStyle name="Normal 4" xfId="185"/>
    <cellStyle name="Normal 4 2" xfId="186"/>
    <cellStyle name="Normal 5" xfId="187"/>
    <cellStyle name="Normal 6" xfId="188"/>
    <cellStyle name="Normal 7" xfId="189"/>
    <cellStyle name="Normal 8" xfId="190"/>
    <cellStyle name="Normal 9" xfId="191"/>
    <cellStyle name="Normal_assl.da04" xfId="192"/>
    <cellStyle name="Normal_saisie.mdl.da04" xfId="193"/>
    <cellStyle name="Normal_saisie.mdl.da06" xfId="194"/>
    <cellStyle name="Nota" xfId="195"/>
    <cellStyle name="Nota 2" xfId="196"/>
    <cellStyle name="Note" xfId="197"/>
    <cellStyle name="Otsikko" xfId="198"/>
    <cellStyle name="Otsikko 1" xfId="199"/>
    <cellStyle name="Otsikko 2" xfId="200"/>
    <cellStyle name="Otsikko 3" xfId="201"/>
    <cellStyle name="Otsikko 4" xfId="202"/>
    <cellStyle name="Output" xfId="203"/>
    <cellStyle name="PercentCell" xfId="204"/>
    <cellStyle name="Planches" xfId="205"/>
    <cellStyle name="Planches 2" xfId="206"/>
    <cellStyle name="Pourcentage 2" xfId="207"/>
    <cellStyle name="Pourcentage 2 2" xfId="208"/>
    <cellStyle name="Pourcentage 3" xfId="209"/>
    <cellStyle name="Pourcentage 4" xfId="210"/>
    <cellStyle name="Pourcentage 5" xfId="211"/>
    <cellStyle name="Pourcentage 5 2" xfId="212"/>
    <cellStyle name="PSChar" xfId="213"/>
    <cellStyle name="PSDate" xfId="214"/>
    <cellStyle name="PSHeading" xfId="215"/>
    <cellStyle name="PSInt" xfId="216"/>
    <cellStyle name="PSSpacer" xfId="217"/>
    <cellStyle name="QIS2CalcCell" xfId="218"/>
    <cellStyle name="QIS2Filler" xfId="219"/>
    <cellStyle name="QIS2Heading" xfId="220"/>
    <cellStyle name="QIS2InputCell" xfId="221"/>
    <cellStyle name="QIS2Locked" xfId="222"/>
    <cellStyle name="QIS2Para" xfId="223"/>
    <cellStyle name="QIS2Param" xfId="224"/>
    <cellStyle name="QIS4DescrCell1" xfId="225"/>
    <cellStyle name="QIS4DescrCell1 2" xfId="226"/>
    <cellStyle name="QIS4DescrCell2" xfId="227"/>
    <cellStyle name="QIS4DescrCell2 2" xfId="228"/>
    <cellStyle name="QIS4InputCellAbs" xfId="229"/>
    <cellStyle name="QIS4InputCellAbs 2" xfId="230"/>
    <cellStyle name="QIS4InputCellPerc" xfId="231"/>
    <cellStyle name="QIS4InputCellPerc 2" xfId="232"/>
    <cellStyle name="R00L" xfId="233"/>
    <cellStyle name="Ratio" xfId="234"/>
    <cellStyle name="RenvoiPage" xfId="235"/>
    <cellStyle name="RenvoiPage 2" xfId="236"/>
    <cellStyle name="Rubriqu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elittävä teksti" xfId="277"/>
    <cellStyle name="Sheet Title" xfId="278"/>
    <cellStyle name="soustotal" xfId="279"/>
    <cellStyle name="Standard_Deloitte Tables 04" xfId="280"/>
    <cellStyle name="Style 1" xfId="281"/>
    <cellStyle name="Style 1 2" xfId="282"/>
    <cellStyle name="Summa" xfId="283"/>
    <cellStyle name="Syöttö" xfId="284"/>
    <cellStyle name="Tarkistussolu" xfId="285"/>
    <cellStyle name="Testo avviso" xfId="286"/>
    <cellStyle name="Testo descrittivo" xfId="287"/>
    <cellStyle name="th" xfId="288"/>
    <cellStyle name="th 2" xfId="289"/>
    <cellStyle name="Titolo" xfId="290"/>
    <cellStyle name="Titolo 1" xfId="291"/>
    <cellStyle name="Titolo 2" xfId="292"/>
    <cellStyle name="Titolo 3" xfId="293"/>
    <cellStyle name="Titolo 4" xfId="294"/>
    <cellStyle name="Titre 1" xfId="295"/>
    <cellStyle name="TitreRubrique" xfId="296"/>
    <cellStyle name="TitreTableau" xfId="297"/>
    <cellStyle name="Totale" xfId="298"/>
    <cellStyle name="TotalRubrique" xfId="299"/>
    <cellStyle name="Tulostus" xfId="300"/>
    <cellStyle name="Update" xfId="301"/>
    <cellStyle name="Valore non valido" xfId="302"/>
    <cellStyle name="Valore valido" xfId="303"/>
    <cellStyle name="Varoitusteksti" xfId="304"/>
    <cellStyle name="Warning Text" xfId="305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" sqref="C1"/>
    </sheetView>
  </sheetViews>
  <sheetFormatPr baseColWidth="10" defaultRowHeight="13.2"/>
  <cols>
    <col min="1" max="1" width="5.88671875" customWidth="1"/>
    <col min="2" max="2" width="37.88671875" customWidth="1"/>
    <col min="3" max="3" width="40.6640625" customWidth="1"/>
    <col min="4" max="4" width="67.109375" customWidth="1"/>
  </cols>
  <sheetData>
    <row r="1" spans="1:5" ht="13.8" thickBot="1">
      <c r="A1" s="494"/>
      <c r="B1" s="494"/>
      <c r="C1" s="495" t="s">
        <v>589</v>
      </c>
      <c r="D1" s="496" t="str">
        <f ca="1">MID(CELL("nomfichier"),FIND("[",CELL("nomfichier"))+1,LEN(C1))</f>
        <v>4_annexe_CdM_Instruction-2017-I-03.xls</v>
      </c>
      <c r="E1" s="497"/>
    </row>
    <row r="2" spans="1:5" ht="24" customHeight="1" thickBot="1">
      <c r="A2" s="557" t="s">
        <v>581</v>
      </c>
      <c r="B2" s="558"/>
      <c r="C2" s="498"/>
    </row>
    <row r="3" spans="1:5" ht="24" customHeight="1" thickBot="1">
      <c r="A3" s="557" t="s">
        <v>582</v>
      </c>
      <c r="B3" s="558"/>
      <c r="C3" s="498"/>
    </row>
    <row r="4" spans="1:5" ht="24" customHeight="1" thickBot="1">
      <c r="A4" s="559" t="s">
        <v>583</v>
      </c>
      <c r="B4" s="560"/>
      <c r="C4" s="499">
        <v>43100</v>
      </c>
    </row>
    <row r="5" spans="1:5" ht="24" customHeight="1" thickBot="1">
      <c r="A5" s="559" t="s">
        <v>584</v>
      </c>
      <c r="B5" s="560"/>
      <c r="C5" s="499" t="s">
        <v>585</v>
      </c>
    </row>
    <row r="6" spans="1:5" ht="24" customHeight="1">
      <c r="A6" s="500"/>
      <c r="B6" s="500"/>
    </row>
    <row r="7" spans="1:5" ht="24" customHeight="1">
      <c r="A7" s="557" t="s">
        <v>586</v>
      </c>
      <c r="B7" s="557"/>
      <c r="C7" s="552" t="s">
        <v>587</v>
      </c>
      <c r="D7" s="495" t="s">
        <v>587</v>
      </c>
    </row>
    <row r="8" spans="1:5" ht="24" customHeight="1" thickBot="1">
      <c r="A8" s="500"/>
      <c r="B8" s="500"/>
      <c r="D8" s="495" t="s">
        <v>611</v>
      </c>
    </row>
    <row r="9" spans="1:5" ht="38.4" customHeight="1" thickBot="1">
      <c r="A9" s="555" t="s">
        <v>588</v>
      </c>
      <c r="B9" s="556"/>
      <c r="C9" s="501" t="str">
        <f ca="1">IF(AND(C1=D1,D10=TRUE)=TRUE,"Fichier correct","Fichier incorrect")</f>
        <v>Fichier correct</v>
      </c>
      <c r="D9" s="495" t="s">
        <v>612</v>
      </c>
    </row>
    <row r="10" spans="1:5">
      <c r="D10" s="553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sheetProtection password="DE9E" sheet="1" objects="1" scenarios="1"/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81" priority="1" operator="equal">
      <formula>"Fichier correct"</formula>
    </cfRule>
    <cfRule type="cellIs" dxfId="8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J16" sqref="J16"/>
    </sheetView>
  </sheetViews>
  <sheetFormatPr baseColWidth="10" defaultColWidth="11.44140625" defaultRowHeight="10.8"/>
  <cols>
    <col min="1" max="1" width="32.5546875" style="253" customWidth="1"/>
    <col min="2" max="2" width="17.109375" style="251" customWidth="1"/>
    <col min="3" max="3" width="16.88671875" style="251" customWidth="1"/>
    <col min="4" max="8" width="15.5546875" style="251" customWidth="1"/>
    <col min="9" max="16384" width="11.44140625" style="251"/>
  </cols>
  <sheetData>
    <row r="1" spans="1:8" s="254" customFormat="1" ht="15.6">
      <c r="A1" s="104" t="s">
        <v>340</v>
      </c>
      <c r="B1" s="263"/>
      <c r="C1" s="263"/>
      <c r="D1" s="263"/>
      <c r="E1" s="264"/>
      <c r="F1" s="264"/>
      <c r="G1" s="265"/>
      <c r="H1" s="266"/>
    </row>
    <row r="2" spans="1:8" s="270" customFormat="1" ht="15.6">
      <c r="A2" s="214" t="s">
        <v>553</v>
      </c>
      <c r="B2" s="267"/>
      <c r="C2" s="267"/>
      <c r="D2" s="267"/>
      <c r="E2" s="267"/>
      <c r="F2" s="267"/>
      <c r="G2" s="268"/>
      <c r="H2" s="269"/>
    </row>
    <row r="3" spans="1:8" s="254" customFormat="1" ht="5.25" customHeight="1">
      <c r="A3" s="255"/>
      <c r="B3" s="256"/>
      <c r="C3" s="256"/>
      <c r="D3" s="255"/>
      <c r="E3" s="255"/>
    </row>
    <row r="4" spans="1:8" s="246" customFormat="1" ht="24">
      <c r="A4" s="249" t="s">
        <v>31</v>
      </c>
      <c r="B4" s="248" t="s">
        <v>341</v>
      </c>
      <c r="C4" s="248" t="s">
        <v>342</v>
      </c>
      <c r="D4" s="248" t="s">
        <v>343</v>
      </c>
      <c r="E4" s="248" t="s">
        <v>344</v>
      </c>
      <c r="F4" s="271"/>
      <c r="G4" s="271"/>
      <c r="H4" s="271"/>
    </row>
    <row r="5" spans="1:8" ht="12">
      <c r="A5" s="250" t="s">
        <v>345</v>
      </c>
      <c r="B5" s="272"/>
      <c r="C5" s="272"/>
      <c r="D5" s="272"/>
      <c r="E5" s="272"/>
      <c r="F5" s="271"/>
      <c r="G5" s="271"/>
      <c r="H5" s="271"/>
    </row>
    <row r="6" spans="1:8" s="247" customFormat="1" ht="5.0999999999999996" customHeight="1">
      <c r="A6" s="273"/>
      <c r="B6" s="274"/>
      <c r="C6" s="274"/>
      <c r="D6" s="274"/>
      <c r="E6" s="274"/>
      <c r="F6" s="275"/>
      <c r="G6" s="276"/>
      <c r="H6" s="275"/>
    </row>
    <row r="7" spans="1:8" s="246" customFormat="1" ht="27" customHeight="1">
      <c r="A7" s="277" t="s">
        <v>55</v>
      </c>
      <c r="B7" s="248" t="s">
        <v>346</v>
      </c>
      <c r="C7" s="248" t="s">
        <v>347</v>
      </c>
      <c r="D7" s="248" t="s">
        <v>56</v>
      </c>
      <c r="E7" s="248" t="s">
        <v>57</v>
      </c>
      <c r="F7" s="248" t="s">
        <v>348</v>
      </c>
      <c r="G7" s="248" t="s">
        <v>349</v>
      </c>
      <c r="H7" s="248" t="s">
        <v>350</v>
      </c>
    </row>
    <row r="8" spans="1:8" ht="12">
      <c r="A8" s="278" t="s">
        <v>351</v>
      </c>
      <c r="B8" s="287"/>
      <c r="C8" s="279"/>
      <c r="D8" s="279"/>
      <c r="E8" s="279"/>
      <c r="F8" s="279"/>
      <c r="G8" s="279"/>
      <c r="H8" s="279"/>
    </row>
    <row r="9" spans="1:8" ht="12">
      <c r="A9" s="278" t="s">
        <v>352</v>
      </c>
      <c r="B9" s="280"/>
      <c r="C9" s="280"/>
      <c r="D9" s="281"/>
      <c r="E9" s="281"/>
      <c r="F9" s="281"/>
      <c r="G9" s="281"/>
      <c r="H9" s="281"/>
    </row>
    <row r="10" spans="1:8" ht="12">
      <c r="A10" s="278" t="s">
        <v>353</v>
      </c>
      <c r="B10" s="280"/>
      <c r="C10" s="280"/>
      <c r="D10" s="281"/>
      <c r="E10" s="281"/>
      <c r="F10" s="281"/>
      <c r="G10" s="281"/>
      <c r="H10" s="281"/>
    </row>
    <row r="11" spans="1:8" ht="12">
      <c r="A11" s="278" t="s">
        <v>354</v>
      </c>
      <c r="B11" s="280"/>
      <c r="C11" s="280"/>
      <c r="D11" s="281"/>
      <c r="E11" s="281"/>
      <c r="F11" s="281"/>
      <c r="G11" s="281"/>
      <c r="H11" s="281"/>
    </row>
    <row r="12" spans="1:8" ht="12">
      <c r="A12" s="278" t="s">
        <v>355</v>
      </c>
      <c r="B12" s="280"/>
      <c r="C12" s="280"/>
      <c r="D12" s="281"/>
      <c r="E12" s="281"/>
      <c r="F12" s="281"/>
      <c r="G12" s="281"/>
      <c r="H12" s="281"/>
    </row>
    <row r="13" spans="1:8" ht="12">
      <c r="A13" s="278" t="s">
        <v>356</v>
      </c>
      <c r="B13" s="280"/>
      <c r="C13" s="280"/>
      <c r="D13" s="281"/>
      <c r="E13" s="281"/>
      <c r="F13" s="281"/>
      <c r="G13" s="281"/>
      <c r="H13" s="281"/>
    </row>
    <row r="14" spans="1:8" ht="12">
      <c r="A14" s="278" t="s">
        <v>357</v>
      </c>
      <c r="B14" s="280"/>
      <c r="C14" s="280"/>
      <c r="D14" s="281"/>
      <c r="E14" s="281"/>
      <c r="F14" s="281"/>
      <c r="G14" s="281"/>
      <c r="H14" s="281"/>
    </row>
    <row r="15" spans="1:8" ht="12">
      <c r="A15" s="278" t="s">
        <v>358</v>
      </c>
      <c r="B15" s="280"/>
      <c r="C15" s="280"/>
      <c r="D15" s="281"/>
      <c r="E15" s="281"/>
      <c r="F15" s="281"/>
      <c r="G15" s="281"/>
      <c r="H15" s="281"/>
    </row>
    <row r="16" spans="1:8" ht="12">
      <c r="A16" s="278" t="s">
        <v>359</v>
      </c>
      <c r="B16" s="280"/>
      <c r="C16" s="280"/>
      <c r="D16" s="281"/>
      <c r="E16" s="281"/>
      <c r="F16" s="281"/>
      <c r="G16" s="281"/>
      <c r="H16" s="281"/>
    </row>
    <row r="17" spans="1:8" ht="12">
      <c r="A17" s="282" t="s">
        <v>360</v>
      </c>
      <c r="B17" s="283"/>
      <c r="C17" s="283"/>
      <c r="D17" s="272"/>
      <c r="E17" s="272"/>
      <c r="F17" s="272"/>
      <c r="G17" s="272"/>
      <c r="H17" s="272"/>
    </row>
    <row r="18" spans="1:8" s="247" customFormat="1" ht="5.0999999999999996" customHeight="1">
      <c r="A18" s="273"/>
      <c r="B18" s="274"/>
      <c r="C18" s="274"/>
      <c r="D18" s="274"/>
      <c r="E18" s="274"/>
      <c r="F18" s="275"/>
      <c r="G18" s="276"/>
      <c r="H18" s="275"/>
    </row>
    <row r="19" spans="1:8" s="246" customFormat="1" ht="27.75" customHeight="1">
      <c r="A19" s="277" t="s">
        <v>40</v>
      </c>
      <c r="B19" s="248" t="s">
        <v>346</v>
      </c>
      <c r="C19" s="248" t="s">
        <v>347</v>
      </c>
      <c r="D19" s="248" t="s">
        <v>56</v>
      </c>
      <c r="E19" s="248" t="s">
        <v>57</v>
      </c>
      <c r="F19" s="248" t="s">
        <v>348</v>
      </c>
      <c r="G19" s="248" t="s">
        <v>349</v>
      </c>
      <c r="H19" s="248" t="s">
        <v>350</v>
      </c>
    </row>
    <row r="20" spans="1:8" ht="12">
      <c r="A20" s="278" t="s">
        <v>351</v>
      </c>
      <c r="B20" s="287"/>
      <c r="C20" s="279"/>
      <c r="D20" s="279"/>
      <c r="E20" s="279"/>
      <c r="F20" s="279"/>
      <c r="G20" s="279"/>
      <c r="H20" s="279"/>
    </row>
    <row r="21" spans="1:8" ht="12">
      <c r="A21" s="278" t="s">
        <v>352</v>
      </c>
      <c r="B21" s="280"/>
      <c r="C21" s="280"/>
      <c r="D21" s="281"/>
      <c r="E21" s="281"/>
      <c r="F21" s="281"/>
      <c r="G21" s="281"/>
      <c r="H21" s="281"/>
    </row>
    <row r="22" spans="1:8" ht="12">
      <c r="A22" s="278" t="s">
        <v>353</v>
      </c>
      <c r="B22" s="280"/>
      <c r="C22" s="280"/>
      <c r="D22" s="281"/>
      <c r="E22" s="281"/>
      <c r="F22" s="281"/>
      <c r="G22" s="281"/>
      <c r="H22" s="281"/>
    </row>
    <row r="23" spans="1:8" ht="12">
      <c r="A23" s="278" t="s">
        <v>354</v>
      </c>
      <c r="B23" s="280"/>
      <c r="C23" s="280"/>
      <c r="D23" s="281"/>
      <c r="E23" s="281"/>
      <c r="F23" s="281"/>
      <c r="G23" s="281"/>
      <c r="H23" s="281"/>
    </row>
    <row r="24" spans="1:8" s="246" customFormat="1" ht="12">
      <c r="A24" s="278" t="s">
        <v>355</v>
      </c>
      <c r="B24" s="280"/>
      <c r="C24" s="280"/>
      <c r="D24" s="281"/>
      <c r="E24" s="281"/>
      <c r="F24" s="281"/>
      <c r="G24" s="281"/>
      <c r="H24" s="281"/>
    </row>
    <row r="25" spans="1:8" ht="12">
      <c r="A25" s="278" t="s">
        <v>356</v>
      </c>
      <c r="B25" s="280"/>
      <c r="C25" s="280"/>
      <c r="D25" s="281"/>
      <c r="E25" s="281"/>
      <c r="F25" s="281"/>
      <c r="G25" s="281"/>
      <c r="H25" s="281"/>
    </row>
    <row r="26" spans="1:8" ht="12">
      <c r="A26" s="278" t="s">
        <v>357</v>
      </c>
      <c r="B26" s="280"/>
      <c r="C26" s="280"/>
      <c r="D26" s="281"/>
      <c r="E26" s="281"/>
      <c r="F26" s="281"/>
      <c r="G26" s="281"/>
      <c r="H26" s="281"/>
    </row>
    <row r="27" spans="1:8" s="246" customFormat="1" ht="12">
      <c r="A27" s="278" t="s">
        <v>358</v>
      </c>
      <c r="B27" s="280"/>
      <c r="C27" s="280"/>
      <c r="D27" s="281"/>
      <c r="E27" s="281"/>
      <c r="F27" s="281"/>
      <c r="G27" s="281"/>
      <c r="H27" s="281"/>
    </row>
    <row r="28" spans="1:8" ht="12">
      <c r="A28" s="278" t="s">
        <v>359</v>
      </c>
      <c r="B28" s="280"/>
      <c r="C28" s="280"/>
      <c r="D28" s="281"/>
      <c r="E28" s="281"/>
      <c r="F28" s="281"/>
      <c r="G28" s="281"/>
      <c r="H28" s="281"/>
    </row>
    <row r="29" spans="1:8" ht="12">
      <c r="A29" s="282" t="s">
        <v>360</v>
      </c>
      <c r="B29" s="283"/>
      <c r="C29" s="283"/>
      <c r="D29" s="272"/>
      <c r="E29" s="272"/>
      <c r="F29" s="272"/>
      <c r="G29" s="272"/>
      <c r="H29" s="272"/>
    </row>
    <row r="30" spans="1:8" ht="5.0999999999999996" customHeight="1">
      <c r="A30" s="246"/>
    </row>
    <row r="31" spans="1:8" ht="48">
      <c r="A31" s="277" t="s">
        <v>361</v>
      </c>
      <c r="B31" s="248" t="s">
        <v>362</v>
      </c>
      <c r="C31" s="248" t="s">
        <v>363</v>
      </c>
      <c r="D31" s="248" t="s">
        <v>364</v>
      </c>
      <c r="E31" s="248" t="s">
        <v>365</v>
      </c>
    </row>
    <row r="32" spans="1:8" ht="12">
      <c r="A32" s="278" t="s">
        <v>366</v>
      </c>
      <c r="B32" s="284"/>
      <c r="C32" s="279"/>
      <c r="D32" s="279"/>
      <c r="E32" s="279"/>
    </row>
    <row r="33" spans="1:5" ht="12">
      <c r="A33" s="250" t="s">
        <v>367</v>
      </c>
      <c r="B33" s="285"/>
      <c r="C33" s="272"/>
      <c r="D33" s="272"/>
      <c r="E33" s="550"/>
    </row>
    <row r="34" spans="1:5" ht="5.0999999999999996" customHeight="1">
      <c r="A34" s="246"/>
    </row>
    <row r="35" spans="1:5" ht="24">
      <c r="A35" s="277" t="s">
        <v>39</v>
      </c>
      <c r="B35" s="248" t="s">
        <v>346</v>
      </c>
      <c r="C35" s="248" t="s">
        <v>56</v>
      </c>
      <c r="D35" s="248" t="s">
        <v>57</v>
      </c>
      <c r="E35" s="248" t="s">
        <v>348</v>
      </c>
    </row>
    <row r="36" spans="1:5" ht="12">
      <c r="A36" s="250" t="s">
        <v>345</v>
      </c>
      <c r="B36" s="283"/>
      <c r="C36" s="272"/>
      <c r="D36" s="272"/>
      <c r="E36" s="286"/>
    </row>
    <row r="37" spans="1:5">
      <c r="A37" s="246"/>
    </row>
    <row r="38" spans="1:5">
      <c r="A38" s="246"/>
    </row>
  </sheetData>
  <sheetProtection password="DE9E" sheet="1" objects="1" scenarios="1"/>
  <dataValidations count="2">
    <dataValidation type="decimal" operator="greaterThanOrEqual" allowBlank="1" showInputMessage="1" showErrorMessage="1" sqref="B8:B17 B20:B29 C9:C17 C21:C29">
      <formula1>0</formula1>
    </dataValidation>
    <dataValidation type="list" allowBlank="1" showInputMessage="1" showErrorMessage="1" sqref="B32:B33">
      <formula1>"1,2"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3" workbookViewId="0">
      <selection activeCell="F25" sqref="F25"/>
    </sheetView>
  </sheetViews>
  <sheetFormatPr baseColWidth="10" defaultColWidth="11.44140625" defaultRowHeight="10.8"/>
  <cols>
    <col min="1" max="1" width="48.44140625" style="253" customWidth="1"/>
    <col min="2" max="8" width="15.88671875" style="251" customWidth="1"/>
    <col min="9" max="16384" width="11.44140625" style="251"/>
  </cols>
  <sheetData>
    <row r="1" spans="1:8" s="123" customFormat="1" ht="24" customHeight="1">
      <c r="A1" s="214" t="s">
        <v>368</v>
      </c>
      <c r="B1" s="97"/>
      <c r="C1" s="97"/>
      <c r="D1" s="97"/>
      <c r="E1" s="97"/>
      <c r="F1" s="97"/>
      <c r="G1" s="97"/>
      <c r="H1" s="96"/>
    </row>
    <row r="2" spans="1:8" s="123" customFormat="1" ht="5.25" customHeight="1">
      <c r="A2" s="215"/>
      <c r="B2" s="124"/>
      <c r="C2" s="129"/>
      <c r="D2" s="129"/>
      <c r="E2" s="124"/>
      <c r="F2" s="124"/>
    </row>
    <row r="3" spans="1:8" s="246" customFormat="1" ht="35.25" customHeight="1">
      <c r="A3" s="288"/>
      <c r="B3" s="277" t="s">
        <v>369</v>
      </c>
      <c r="C3" s="289"/>
      <c r="D3" s="290" t="s">
        <v>370</v>
      </c>
      <c r="E3" s="290" t="s">
        <v>3</v>
      </c>
      <c r="F3" s="290" t="s">
        <v>371</v>
      </c>
      <c r="G3" s="290" t="s">
        <v>372</v>
      </c>
      <c r="H3" s="290" t="s">
        <v>373</v>
      </c>
    </row>
    <row r="4" spans="1:8" s="246" customFormat="1" ht="51" customHeight="1">
      <c r="A4" s="291" t="s">
        <v>374</v>
      </c>
      <c r="B4" s="292" t="s">
        <v>375</v>
      </c>
      <c r="C4" s="292" t="s">
        <v>376</v>
      </c>
      <c r="D4" s="293" t="s">
        <v>377</v>
      </c>
      <c r="E4" s="293" t="s">
        <v>378</v>
      </c>
      <c r="F4" s="293" t="s">
        <v>379</v>
      </c>
      <c r="G4" s="293" t="s">
        <v>380</v>
      </c>
      <c r="H4" s="293" t="s">
        <v>381</v>
      </c>
    </row>
    <row r="5" spans="1:8" ht="12">
      <c r="A5" s="294" t="s">
        <v>382</v>
      </c>
      <c r="B5" s="295"/>
      <c r="C5" s="295"/>
      <c r="D5" s="295"/>
      <c r="E5" s="295"/>
      <c r="F5" s="295"/>
      <c r="G5" s="296"/>
      <c r="H5" s="295"/>
    </row>
    <row r="6" spans="1:8" ht="12">
      <c r="A6" s="297" t="s">
        <v>383</v>
      </c>
      <c r="B6" s="298"/>
      <c r="C6" s="298"/>
      <c r="D6" s="298"/>
      <c r="E6" s="298"/>
      <c r="F6" s="298"/>
      <c r="G6" s="299"/>
      <c r="H6" s="298"/>
    </row>
    <row r="7" spans="1:8" ht="12">
      <c r="A7" s="297" t="s">
        <v>384</v>
      </c>
      <c r="B7" s="298"/>
      <c r="C7" s="298"/>
      <c r="D7" s="298"/>
      <c r="E7" s="298"/>
      <c r="F7" s="298"/>
      <c r="G7" s="299"/>
      <c r="H7" s="298"/>
    </row>
    <row r="8" spans="1:8" ht="12">
      <c r="A8" s="297" t="s">
        <v>385</v>
      </c>
      <c r="B8" s="298"/>
      <c r="C8" s="298"/>
      <c r="D8" s="298"/>
      <c r="E8" s="298"/>
      <c r="F8" s="298"/>
      <c r="G8" s="299"/>
      <c r="H8" s="298"/>
    </row>
    <row r="9" spans="1:8" ht="12">
      <c r="A9" s="297" t="s">
        <v>386</v>
      </c>
      <c r="B9" s="298"/>
      <c r="C9" s="298"/>
      <c r="D9" s="298"/>
      <c r="E9" s="298"/>
      <c r="F9" s="298"/>
      <c r="G9" s="299"/>
      <c r="H9" s="298"/>
    </row>
    <row r="10" spans="1:8" ht="12">
      <c r="A10" s="297" t="s">
        <v>387</v>
      </c>
      <c r="B10" s="298"/>
      <c r="C10" s="298"/>
      <c r="D10" s="298"/>
      <c r="E10" s="298"/>
      <c r="F10" s="298"/>
      <c r="G10" s="299"/>
      <c r="H10" s="298"/>
    </row>
    <row r="11" spans="1:8" ht="12">
      <c r="A11" s="297" t="s">
        <v>388</v>
      </c>
      <c r="B11" s="298"/>
      <c r="C11" s="298"/>
      <c r="D11" s="298"/>
      <c r="E11" s="298"/>
      <c r="F11" s="298"/>
      <c r="G11" s="299"/>
      <c r="H11" s="298"/>
    </row>
    <row r="12" spans="1:8" ht="12">
      <c r="A12" s="297" t="s">
        <v>389</v>
      </c>
      <c r="B12" s="298"/>
      <c r="C12" s="298"/>
      <c r="D12" s="298"/>
      <c r="E12" s="298"/>
      <c r="F12" s="298"/>
      <c r="G12" s="299"/>
      <c r="H12" s="298"/>
    </row>
    <row r="13" spans="1:8" ht="12">
      <c r="A13" s="297" t="s">
        <v>390</v>
      </c>
      <c r="B13" s="298"/>
      <c r="C13" s="298"/>
      <c r="D13" s="298"/>
      <c r="E13" s="298"/>
      <c r="F13" s="298"/>
      <c r="G13" s="299"/>
      <c r="H13" s="298"/>
    </row>
    <row r="14" spans="1:8" ht="12">
      <c r="A14" s="297" t="s">
        <v>391</v>
      </c>
      <c r="B14" s="298"/>
      <c r="C14" s="298"/>
      <c r="D14" s="298"/>
      <c r="E14" s="298"/>
      <c r="F14" s="298"/>
      <c r="G14" s="299"/>
      <c r="H14" s="298"/>
    </row>
    <row r="15" spans="1:8" ht="12">
      <c r="A15" s="300" t="s">
        <v>37</v>
      </c>
      <c r="B15" s="298"/>
      <c r="C15" s="298"/>
      <c r="D15" s="298"/>
      <c r="E15" s="298"/>
      <c r="F15" s="298"/>
      <c r="G15" s="299"/>
      <c r="H15" s="298"/>
    </row>
    <row r="16" spans="1:8" ht="9.9" customHeight="1">
      <c r="A16" s="301"/>
      <c r="B16" s="302"/>
      <c r="C16" s="302"/>
      <c r="D16" s="302"/>
      <c r="E16" s="302"/>
      <c r="F16" s="302"/>
      <c r="G16" s="302"/>
      <c r="H16" s="302"/>
    </row>
    <row r="17" spans="1:8" ht="12">
      <c r="A17" s="303" t="s">
        <v>13</v>
      </c>
      <c r="B17" s="304"/>
      <c r="C17" s="304"/>
      <c r="D17" s="304"/>
      <c r="E17" s="304"/>
      <c r="F17" s="304"/>
      <c r="G17" s="305"/>
      <c r="H17" s="304"/>
    </row>
    <row r="18" spans="1:8" s="247" customFormat="1" ht="20.399999999999999" customHeight="1">
      <c r="A18" s="513" t="s">
        <v>593</v>
      </c>
      <c r="B18" s="503" t="str">
        <f>IF(B17=SUM(B5:B15),"OK","KO")</f>
        <v>OK</v>
      </c>
      <c r="C18" s="503" t="str">
        <f t="shared" ref="C18:H18" si="0">IF(C17=SUM(C5:C15),"OK","KO")</f>
        <v>OK</v>
      </c>
      <c r="D18" s="503" t="str">
        <f t="shared" si="0"/>
        <v>OK</v>
      </c>
      <c r="E18" s="503" t="str">
        <f t="shared" si="0"/>
        <v>OK</v>
      </c>
      <c r="F18" s="503" t="str">
        <f t="shared" si="0"/>
        <v>OK</v>
      </c>
      <c r="G18" s="503" t="str">
        <f t="shared" si="0"/>
        <v>OK</v>
      </c>
      <c r="H18" s="503" t="str">
        <f t="shared" si="0"/>
        <v>OK</v>
      </c>
    </row>
    <row r="19" spans="1:8" s="247" customFormat="1" ht="12">
      <c r="A19" s="288" t="s">
        <v>61</v>
      </c>
      <c r="B19" s="277" t="s">
        <v>38</v>
      </c>
      <c r="C19" s="289"/>
      <c r="D19" s="306"/>
      <c r="E19" s="306"/>
      <c r="F19" s="306"/>
      <c r="G19" s="306"/>
      <c r="H19" s="306"/>
    </row>
    <row r="20" spans="1:8" s="246" customFormat="1" ht="36" customHeight="1">
      <c r="A20" s="307" t="s">
        <v>392</v>
      </c>
      <c r="B20" s="292" t="s">
        <v>393</v>
      </c>
      <c r="C20" s="292" t="s">
        <v>394</v>
      </c>
      <c r="D20" s="306"/>
      <c r="E20" s="306"/>
      <c r="F20" s="306"/>
      <c r="G20" s="306"/>
      <c r="H20" s="306"/>
    </row>
    <row r="21" spans="1:8" ht="12">
      <c r="A21" s="278" t="s">
        <v>395</v>
      </c>
      <c r="B21" s="295"/>
      <c r="C21" s="295"/>
      <c r="D21" s="306"/>
      <c r="E21" s="306"/>
      <c r="F21" s="306"/>
      <c r="G21" s="306"/>
      <c r="H21" s="306"/>
    </row>
    <row r="22" spans="1:8" ht="12">
      <c r="A22" s="278" t="s">
        <v>396</v>
      </c>
      <c r="B22" s="298"/>
      <c r="C22" s="298"/>
      <c r="D22" s="306"/>
      <c r="E22" s="306"/>
      <c r="F22" s="306"/>
      <c r="G22" s="306"/>
      <c r="H22" s="306"/>
    </row>
    <row r="23" spans="1:8" ht="12">
      <c r="A23" s="278" t="s">
        <v>397</v>
      </c>
      <c r="B23" s="298"/>
      <c r="C23" s="298"/>
      <c r="D23" s="306"/>
      <c r="E23" s="306"/>
      <c r="F23" s="306"/>
      <c r="G23" s="306"/>
      <c r="H23" s="306"/>
    </row>
    <row r="24" spans="1:8" ht="12">
      <c r="A24" s="308" t="s">
        <v>398</v>
      </c>
      <c r="B24" s="304"/>
      <c r="C24" s="304"/>
      <c r="D24" s="306"/>
      <c r="E24" s="306"/>
      <c r="F24" s="306"/>
      <c r="G24" s="306"/>
      <c r="H24" s="306"/>
    </row>
    <row r="25" spans="1:8" ht="12">
      <c r="A25" s="252"/>
      <c r="B25" s="306"/>
      <c r="C25" s="306"/>
      <c r="D25" s="306"/>
      <c r="E25" s="306"/>
      <c r="F25" s="306"/>
      <c r="G25" s="306"/>
      <c r="H25" s="306"/>
    </row>
    <row r="26" spans="1:8">
      <c r="A26" s="246"/>
    </row>
  </sheetData>
  <sheetProtection password="DE9E" sheet="1" objects="1" scenarios="1"/>
  <conditionalFormatting sqref="B18:H18">
    <cfRule type="cellIs" dxfId="51" priority="1" operator="equal">
      <formula>"KO"</formula>
    </cfRule>
    <cfRule type="cellIs" dxfId="50" priority="2" operator="equal">
      <formula>"OK"</formula>
    </cfRule>
  </conditionalFormatting>
  <dataValidations count="1">
    <dataValidation type="decimal" operator="greaterThanOrEqual" allowBlank="1" showInputMessage="1" showErrorMessage="1" sqref="G5:G15 G17">
      <formula1>0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"/>
    </sheetView>
  </sheetViews>
  <sheetFormatPr baseColWidth="10" defaultColWidth="11.44140625" defaultRowHeight="10.199999999999999"/>
  <cols>
    <col min="1" max="1" width="56.88671875" style="351" customWidth="1"/>
    <col min="2" max="7" width="15.6640625" style="257" customWidth="1"/>
    <col min="8" max="16384" width="11.44140625" style="257"/>
  </cols>
  <sheetData>
    <row r="1" spans="1:9" s="254" customFormat="1" ht="15.6">
      <c r="A1" s="309" t="s">
        <v>399</v>
      </c>
      <c r="B1" s="263"/>
      <c r="C1" s="263"/>
      <c r="D1" s="263"/>
      <c r="E1" s="265"/>
      <c r="F1" s="265"/>
      <c r="G1" s="265"/>
      <c r="H1" s="266"/>
    </row>
    <row r="2" spans="1:9" s="270" customFormat="1" ht="15.6">
      <c r="A2" s="310" t="s">
        <v>554</v>
      </c>
      <c r="B2" s="267"/>
      <c r="C2" s="267"/>
      <c r="D2" s="267"/>
      <c r="E2" s="268"/>
      <c r="F2" s="268"/>
      <c r="G2" s="268"/>
      <c r="H2" s="269"/>
    </row>
    <row r="3" spans="1:9" s="254" customFormat="1" ht="5.25" customHeight="1">
      <c r="A3" s="255"/>
      <c r="B3" s="256"/>
      <c r="C3" s="256"/>
      <c r="D3" s="255"/>
      <c r="E3" s="255"/>
    </row>
    <row r="4" spans="1:9" s="311" customFormat="1">
      <c r="A4" s="312"/>
      <c r="B4" s="312" t="s">
        <v>400</v>
      </c>
      <c r="C4" s="313"/>
      <c r="D4" s="313"/>
      <c r="E4" s="313"/>
      <c r="F4" s="314"/>
      <c r="G4" s="314"/>
      <c r="H4" s="315"/>
    </row>
    <row r="5" spans="1:9" s="316" customFormat="1" ht="26.4">
      <c r="A5" s="450" t="s">
        <v>51</v>
      </c>
      <c r="B5" s="318" t="s">
        <v>538</v>
      </c>
      <c r="C5" s="318" t="s">
        <v>503</v>
      </c>
      <c r="D5" s="318" t="s">
        <v>502</v>
      </c>
      <c r="E5" s="318" t="s">
        <v>501</v>
      </c>
      <c r="F5" s="318" t="s">
        <v>500</v>
      </c>
      <c r="G5" s="318" t="s">
        <v>499</v>
      </c>
      <c r="H5" s="318" t="s">
        <v>13</v>
      </c>
    </row>
    <row r="6" spans="1:9">
      <c r="A6" s="319" t="s">
        <v>401</v>
      </c>
      <c r="B6" s="147"/>
      <c r="C6" s="259"/>
      <c r="D6" s="259"/>
      <c r="E6" s="259"/>
      <c r="F6" s="259"/>
      <c r="G6" s="259"/>
      <c r="H6" s="320"/>
    </row>
    <row r="7" spans="1:9" ht="13.2">
      <c r="A7" s="321" t="s">
        <v>36</v>
      </c>
      <c r="B7" s="139"/>
      <c r="C7" s="139"/>
      <c r="D7" s="139"/>
      <c r="E7" s="139"/>
      <c r="F7" s="139"/>
      <c r="G7" s="139"/>
      <c r="H7" s="261"/>
      <c r="I7" s="503" t="str">
        <f>IF(H7=SUM(B7:G7),"OK","KO")</f>
        <v>OK</v>
      </c>
    </row>
    <row r="8" spans="1:9" ht="13.2">
      <c r="A8" s="321" t="s">
        <v>402</v>
      </c>
      <c r="B8" s="139"/>
      <c r="C8" s="139"/>
      <c r="D8" s="139"/>
      <c r="E8" s="139"/>
      <c r="F8" s="139"/>
      <c r="G8" s="139"/>
      <c r="H8" s="261"/>
      <c r="I8" s="503" t="str">
        <f>IF(H8=SUM(B8:G8),"OK","KO")</f>
        <v>OK</v>
      </c>
    </row>
    <row r="9" spans="1:9">
      <c r="A9" s="321" t="s">
        <v>403</v>
      </c>
      <c r="B9" s="139"/>
      <c r="C9" s="139"/>
      <c r="D9" s="139"/>
      <c r="E9" s="139"/>
      <c r="F9" s="139"/>
      <c r="G9" s="139"/>
      <c r="H9" s="322"/>
    </row>
    <row r="10" spans="1:9">
      <c r="A10" s="321" t="s">
        <v>404</v>
      </c>
      <c r="B10" s="186"/>
      <c r="C10" s="186"/>
      <c r="D10" s="186"/>
      <c r="E10" s="186"/>
      <c r="F10" s="186"/>
      <c r="G10" s="186"/>
      <c r="H10" s="322"/>
    </row>
    <row r="11" spans="1:9">
      <c r="A11" s="323" t="s">
        <v>505</v>
      </c>
      <c r="B11" s="147"/>
      <c r="C11" s="259"/>
      <c r="D11" s="259"/>
      <c r="E11" s="259"/>
      <c r="F11" s="259"/>
      <c r="G11" s="139"/>
      <c r="H11" s="322"/>
    </row>
    <row r="12" spans="1:9">
      <c r="A12" s="321"/>
      <c r="B12" s="134"/>
      <c r="C12" s="134"/>
      <c r="D12" s="134"/>
      <c r="E12" s="134"/>
      <c r="F12" s="134"/>
      <c r="G12" s="134"/>
      <c r="H12" s="322"/>
    </row>
    <row r="13" spans="1:9" ht="13.2">
      <c r="A13" s="324" t="s">
        <v>405</v>
      </c>
      <c r="B13" s="186"/>
      <c r="C13" s="186"/>
      <c r="D13" s="186"/>
      <c r="E13" s="186"/>
      <c r="F13" s="186"/>
      <c r="G13" s="237"/>
      <c r="H13" s="262"/>
      <c r="I13" s="503" t="str">
        <f>IF(H13=SUM(B13:G13),"OK","KO")</f>
        <v>OK</v>
      </c>
    </row>
    <row r="14" spans="1:9" s="325" customFormat="1">
      <c r="A14" s="326"/>
      <c r="B14" s="327"/>
      <c r="C14" s="327"/>
      <c r="D14" s="327"/>
      <c r="E14" s="327"/>
      <c r="F14" s="328"/>
      <c r="G14" s="329"/>
      <c r="H14" s="328"/>
    </row>
    <row r="15" spans="1:9" s="316" customFormat="1">
      <c r="A15" s="330"/>
      <c r="B15" s="332"/>
      <c r="C15" s="333" t="s">
        <v>406</v>
      </c>
      <c r="D15" s="332"/>
      <c r="E15" s="313"/>
      <c r="F15" s="334"/>
      <c r="G15" s="334"/>
      <c r="H15" s="335"/>
    </row>
    <row r="16" spans="1:9" s="316" customFormat="1" ht="24" customHeight="1">
      <c r="A16" s="330"/>
      <c r="B16" s="317" t="s">
        <v>22</v>
      </c>
      <c r="C16" s="336"/>
      <c r="D16" s="317" t="s">
        <v>407</v>
      </c>
      <c r="E16" s="337"/>
      <c r="F16" s="338" t="s">
        <v>408</v>
      </c>
      <c r="G16" s="334"/>
      <c r="H16" s="335"/>
    </row>
    <row r="17" spans="1:10">
      <c r="A17" s="339" t="s">
        <v>10</v>
      </c>
      <c r="B17" s="259"/>
      <c r="C17" s="147"/>
      <c r="D17" s="259"/>
      <c r="E17" s="322"/>
      <c r="F17" s="259"/>
      <c r="G17" s="340"/>
      <c r="H17" s="341"/>
    </row>
    <row r="18" spans="1:10">
      <c r="A18" s="342" t="s">
        <v>11</v>
      </c>
      <c r="B18" s="186"/>
      <c r="C18" s="237"/>
      <c r="D18" s="186"/>
      <c r="E18" s="343"/>
      <c r="F18" s="186"/>
      <c r="G18" s="344"/>
      <c r="H18" s="345"/>
    </row>
    <row r="19" spans="1:10" s="325" customFormat="1">
      <c r="A19" s="326"/>
      <c r="B19" s="327"/>
      <c r="C19" s="327"/>
      <c r="D19" s="327"/>
      <c r="E19" s="327"/>
      <c r="F19" s="328"/>
      <c r="G19" s="329"/>
      <c r="H19" s="328"/>
    </row>
    <row r="20" spans="1:10" s="316" customFormat="1">
      <c r="A20" s="346"/>
      <c r="B20" s="312" t="s">
        <v>409</v>
      </c>
      <c r="C20" s="313"/>
      <c r="D20" s="313"/>
      <c r="E20" s="313"/>
      <c r="F20" s="314"/>
      <c r="G20" s="347"/>
      <c r="H20" s="348"/>
    </row>
    <row r="21" spans="1:10" s="316" customFormat="1" ht="13.2">
      <c r="A21" s="450" t="s">
        <v>52</v>
      </c>
      <c r="B21" s="318" t="s">
        <v>504</v>
      </c>
      <c r="C21" s="318" t="s">
        <v>503</v>
      </c>
      <c r="D21" s="318" t="s">
        <v>502</v>
      </c>
      <c r="E21" s="318" t="s">
        <v>501</v>
      </c>
      <c r="F21" s="318" t="s">
        <v>500</v>
      </c>
      <c r="G21" s="318" t="s">
        <v>499</v>
      </c>
      <c r="H21" s="349"/>
    </row>
    <row r="22" spans="1:10">
      <c r="A22" s="321" t="s">
        <v>410</v>
      </c>
      <c r="B22" s="259"/>
      <c r="C22" s="259"/>
      <c r="D22" s="259"/>
      <c r="E22" s="259"/>
      <c r="F22" s="259"/>
      <c r="G22" s="147"/>
      <c r="H22" s="352"/>
    </row>
    <row r="23" spans="1:10">
      <c r="A23" s="321" t="s">
        <v>12</v>
      </c>
      <c r="B23" s="139"/>
      <c r="C23" s="139"/>
      <c r="D23" s="139"/>
      <c r="E23" s="139"/>
      <c r="F23" s="139"/>
      <c r="G23" s="139"/>
      <c r="H23" s="352"/>
    </row>
    <row r="24" spans="1:10">
      <c r="A24" s="321" t="s">
        <v>411</v>
      </c>
      <c r="B24" s="186"/>
      <c r="C24" s="186"/>
      <c r="D24" s="186"/>
      <c r="E24" s="186"/>
      <c r="F24" s="186"/>
      <c r="G24" s="186"/>
      <c r="H24" s="352"/>
    </row>
    <row r="25" spans="1:10">
      <c r="A25" s="321" t="s">
        <v>53</v>
      </c>
      <c r="B25" s="259"/>
      <c r="C25" s="519"/>
      <c r="D25" s="259"/>
      <c r="E25" s="259"/>
      <c r="F25" s="259"/>
      <c r="G25" s="261"/>
      <c r="H25" s="352"/>
    </row>
    <row r="26" spans="1:10" s="316" customFormat="1">
      <c r="A26" s="321"/>
      <c r="B26" s="219"/>
      <c r="C26" s="221"/>
      <c r="D26" s="219"/>
      <c r="E26" s="219"/>
      <c r="F26" s="219"/>
      <c r="G26" s="221"/>
      <c r="H26" s="349"/>
    </row>
    <row r="27" spans="1:10">
      <c r="A27" s="321" t="s">
        <v>412</v>
      </c>
      <c r="B27" s="139"/>
      <c r="C27" s="261"/>
      <c r="D27" s="139"/>
      <c r="E27" s="139"/>
      <c r="F27" s="139"/>
      <c r="G27" s="139"/>
      <c r="H27" s="352"/>
    </row>
    <row r="28" spans="1:10">
      <c r="A28" s="321" t="s">
        <v>54</v>
      </c>
      <c r="B28" s="139"/>
      <c r="C28" s="261"/>
      <c r="D28" s="139"/>
      <c r="E28" s="139"/>
      <c r="F28" s="139"/>
      <c r="G28" s="139"/>
      <c r="H28" s="352"/>
    </row>
    <row r="29" spans="1:10" s="316" customFormat="1">
      <c r="A29" s="321"/>
      <c r="B29" s="219"/>
      <c r="C29" s="221"/>
      <c r="D29" s="219"/>
      <c r="E29" s="219"/>
      <c r="F29" s="219"/>
      <c r="G29" s="221"/>
      <c r="H29" s="349"/>
      <c r="J29" s="316" t="s">
        <v>600</v>
      </c>
    </row>
    <row r="30" spans="1:10">
      <c r="A30" s="321" t="s">
        <v>413</v>
      </c>
      <c r="B30" s="139"/>
      <c r="C30" s="139"/>
      <c r="D30" s="139"/>
      <c r="E30" s="139"/>
      <c r="F30" s="139"/>
      <c r="G30" s="139"/>
      <c r="H30" s="352"/>
    </row>
    <row r="31" spans="1:10">
      <c r="A31" s="342" t="s">
        <v>414</v>
      </c>
      <c r="B31" s="350"/>
      <c r="C31" s="518"/>
      <c r="D31" s="350"/>
      <c r="E31" s="350"/>
      <c r="F31" s="350"/>
      <c r="G31" s="518"/>
      <c r="H31" s="353"/>
    </row>
    <row r="32" spans="1:10" ht="15.6" customHeight="1">
      <c r="A32" s="517" t="s">
        <v>599</v>
      </c>
      <c r="B32" s="503" t="str">
        <f>IF(B25=SUM(B22:B24),"OK","KO")</f>
        <v>OK</v>
      </c>
      <c r="C32" s="503" t="str">
        <f t="shared" ref="C32:G32" si="0">IF(C25=SUM(C22:C24),"OK","KO")</f>
        <v>OK</v>
      </c>
      <c r="D32" s="503" t="str">
        <f t="shared" si="0"/>
        <v>OK</v>
      </c>
      <c r="E32" s="503" t="str">
        <f t="shared" si="0"/>
        <v>OK</v>
      </c>
      <c r="F32" s="503" t="str">
        <f t="shared" si="0"/>
        <v>OK</v>
      </c>
      <c r="G32" s="503" t="str">
        <f t="shared" si="0"/>
        <v>OK</v>
      </c>
    </row>
    <row r="33" spans="1:1">
      <c r="A33" s="316"/>
    </row>
  </sheetData>
  <sheetProtection password="DE9E" sheet="1" objects="1" scenarios="1"/>
  <conditionalFormatting sqref="I7">
    <cfRule type="cellIs" dxfId="49" priority="7" operator="equal">
      <formula>"KO"</formula>
    </cfRule>
    <cfRule type="cellIs" dxfId="48" priority="8" operator="equal">
      <formula>"OK"</formula>
    </cfRule>
  </conditionalFormatting>
  <conditionalFormatting sqref="I8">
    <cfRule type="cellIs" dxfId="47" priority="5" operator="equal">
      <formula>"KO"</formula>
    </cfRule>
    <cfRule type="cellIs" dxfId="46" priority="6" operator="equal">
      <formula>"OK"</formula>
    </cfRule>
  </conditionalFormatting>
  <conditionalFormatting sqref="I13">
    <cfRule type="cellIs" dxfId="45" priority="3" operator="equal">
      <formula>"KO"</formula>
    </cfRule>
    <cfRule type="cellIs" dxfId="44" priority="4" operator="equal">
      <formula>"OK"</formula>
    </cfRule>
  </conditionalFormatting>
  <conditionalFormatting sqref="B32:G32">
    <cfRule type="cellIs" dxfId="43" priority="1" operator="equal">
      <formula>"KO"</formula>
    </cfRule>
    <cfRule type="cellIs" dxfId="42" priority="2" operator="equal">
      <formula>"OK"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A12" sqref="A12"/>
    </sheetView>
  </sheetViews>
  <sheetFormatPr baseColWidth="10" defaultColWidth="11.44140625" defaultRowHeight="10.199999999999999"/>
  <cols>
    <col min="1" max="1" width="43.44140625" style="351" customWidth="1"/>
    <col min="2" max="7" width="15.6640625" style="257" customWidth="1"/>
    <col min="8" max="16384" width="11.44140625" style="257"/>
  </cols>
  <sheetData>
    <row r="1" spans="1:9" s="356" customFormat="1" ht="15.75" customHeight="1">
      <c r="A1" s="309" t="s">
        <v>415</v>
      </c>
      <c r="B1" s="309"/>
      <c r="C1" s="309"/>
      <c r="D1" s="309"/>
      <c r="E1" s="354"/>
      <c r="F1" s="354"/>
      <c r="G1" s="354"/>
      <c r="H1" s="355"/>
    </row>
    <row r="2" spans="1:9" s="360" customFormat="1" ht="15.6">
      <c r="A2" s="310" t="s">
        <v>554</v>
      </c>
      <c r="B2" s="357"/>
      <c r="C2" s="357"/>
      <c r="D2" s="357"/>
      <c r="E2" s="358"/>
      <c r="F2" s="358"/>
      <c r="G2" s="358"/>
      <c r="H2" s="359"/>
    </row>
    <row r="3" spans="1:9" s="254" customFormat="1" ht="5.25" customHeight="1">
      <c r="A3" s="255"/>
      <c r="B3" s="256"/>
      <c r="C3" s="256"/>
      <c r="D3" s="255"/>
      <c r="E3" s="255"/>
    </row>
    <row r="4" spans="1:9" s="311" customFormat="1">
      <c r="A4" s="312"/>
      <c r="B4" s="361" t="s">
        <v>416</v>
      </c>
      <c r="C4" s="362"/>
      <c r="D4" s="362"/>
      <c r="E4" s="362"/>
      <c r="F4" s="363"/>
      <c r="G4" s="363"/>
      <c r="H4" s="364"/>
    </row>
    <row r="5" spans="1:9" s="316" customFormat="1" ht="26.4">
      <c r="A5" s="450" t="s">
        <v>52</v>
      </c>
      <c r="B5" s="318" t="s">
        <v>538</v>
      </c>
      <c r="C5" s="318" t="s">
        <v>503</v>
      </c>
      <c r="D5" s="318" t="s">
        <v>502</v>
      </c>
      <c r="E5" s="318" t="s">
        <v>501</v>
      </c>
      <c r="F5" s="318" t="s">
        <v>500</v>
      </c>
      <c r="G5" s="318" t="s">
        <v>499</v>
      </c>
      <c r="H5" s="260" t="s">
        <v>13</v>
      </c>
      <c r="I5" s="520" t="s">
        <v>602</v>
      </c>
    </row>
    <row r="6" spans="1:9">
      <c r="A6" s="321" t="s">
        <v>19</v>
      </c>
      <c r="B6" s="147"/>
      <c r="C6" s="259"/>
      <c r="D6" s="259"/>
      <c r="E6" s="259"/>
      <c r="F6" s="259"/>
      <c r="G6" s="147"/>
      <c r="H6" s="147"/>
    </row>
    <row r="7" spans="1:9" ht="13.2">
      <c r="A7" s="321" t="s">
        <v>20</v>
      </c>
      <c r="B7" s="139"/>
      <c r="C7" s="139"/>
      <c r="D7" s="139"/>
      <c r="E7" s="139"/>
      <c r="F7" s="139"/>
      <c r="G7" s="139"/>
      <c r="H7" s="139"/>
      <c r="I7" s="503" t="str">
        <f>IF(H7=SUM(B7:G7),"OK","KO")</f>
        <v>OK</v>
      </c>
    </row>
    <row r="8" spans="1:9" ht="13.2">
      <c r="A8" s="321" t="s">
        <v>21</v>
      </c>
      <c r="B8" s="139"/>
      <c r="C8" s="139"/>
      <c r="D8" s="139"/>
      <c r="E8" s="139"/>
      <c r="F8" s="139"/>
      <c r="G8" s="139"/>
      <c r="H8" s="139"/>
      <c r="I8" s="503" t="str">
        <f t="shared" ref="I8:I11" si="0">IF(H8=SUM(B8:G8),"OK","KO")</f>
        <v>OK</v>
      </c>
    </row>
    <row r="9" spans="1:9" ht="13.2">
      <c r="A9" s="321" t="s">
        <v>2</v>
      </c>
      <c r="B9" s="139"/>
      <c r="C9" s="186"/>
      <c r="D9" s="186"/>
      <c r="E9" s="186"/>
      <c r="F9" s="186"/>
      <c r="G9" s="186"/>
      <c r="H9" s="139"/>
      <c r="I9" s="503" t="str">
        <f t="shared" si="0"/>
        <v>OK</v>
      </c>
    </row>
    <row r="10" spans="1:9">
      <c r="A10" s="323" t="s">
        <v>13</v>
      </c>
      <c r="B10" s="134"/>
      <c r="C10" s="259"/>
      <c r="D10" s="139"/>
      <c r="E10" s="139"/>
      <c r="F10" s="139"/>
      <c r="G10" s="139"/>
      <c r="H10" s="134"/>
    </row>
    <row r="11" spans="1:9" ht="13.2">
      <c r="A11" s="321" t="s">
        <v>15</v>
      </c>
      <c r="B11" s="139"/>
      <c r="C11" s="139"/>
      <c r="D11" s="139"/>
      <c r="E11" s="139"/>
      <c r="F11" s="139"/>
      <c r="G11" s="139"/>
      <c r="H11" s="139"/>
      <c r="I11" s="503" t="str">
        <f t="shared" si="0"/>
        <v>OK</v>
      </c>
    </row>
    <row r="12" spans="1:9" s="325" customFormat="1" ht="21.6" customHeight="1">
      <c r="A12" s="523" t="s">
        <v>601</v>
      </c>
      <c r="B12" s="366"/>
      <c r="C12" s="521" t="str">
        <f>IF(C10=SUM(C6:C9),"OK","KO")</f>
        <v>OK</v>
      </c>
      <c r="D12" s="521" t="str">
        <f t="shared" ref="D12:G12" si="1">IF(D10=SUM(D6:D9),"OK","KO")</f>
        <v>OK</v>
      </c>
      <c r="E12" s="521" t="str">
        <f t="shared" si="1"/>
        <v>OK</v>
      </c>
      <c r="F12" s="521" t="str">
        <f t="shared" si="1"/>
        <v>OK</v>
      </c>
      <c r="G12" s="521" t="str">
        <f t="shared" si="1"/>
        <v>OK</v>
      </c>
      <c r="H12" s="366"/>
    </row>
    <row r="13" spans="1:9" s="316" customFormat="1">
      <c r="A13" s="312"/>
      <c r="B13" s="312" t="s">
        <v>417</v>
      </c>
      <c r="C13" s="314"/>
      <c r="D13" s="314"/>
      <c r="E13" s="314"/>
      <c r="F13" s="314"/>
      <c r="G13" s="314"/>
      <c r="H13" s="315"/>
    </row>
    <row r="14" spans="1:9" s="316" customFormat="1" ht="26.4">
      <c r="A14" s="450" t="s">
        <v>52</v>
      </c>
      <c r="B14" s="318" t="s">
        <v>538</v>
      </c>
      <c r="C14" s="318" t="s">
        <v>503</v>
      </c>
      <c r="D14" s="318" t="s">
        <v>502</v>
      </c>
      <c r="E14" s="318" t="s">
        <v>501</v>
      </c>
      <c r="F14" s="318" t="s">
        <v>500</v>
      </c>
      <c r="G14" s="318" t="s">
        <v>499</v>
      </c>
      <c r="H14" s="260" t="s">
        <v>13</v>
      </c>
    </row>
    <row r="15" spans="1:9" ht="13.2">
      <c r="A15" s="321" t="s">
        <v>418</v>
      </c>
      <c r="B15" s="147"/>
      <c r="C15" s="259"/>
      <c r="D15" s="259"/>
      <c r="E15" s="259"/>
      <c r="F15" s="259"/>
      <c r="G15" s="259"/>
      <c r="H15" s="259"/>
      <c r="I15" s="503" t="str">
        <f>IF(H15=SUM(B15:G15),"OK","KO")</f>
        <v>OK</v>
      </c>
    </row>
    <row r="16" spans="1:9" ht="13.2">
      <c r="A16" s="321" t="s">
        <v>58</v>
      </c>
      <c r="B16" s="139"/>
      <c r="C16" s="139"/>
      <c r="D16" s="139"/>
      <c r="E16" s="139"/>
      <c r="F16" s="139"/>
      <c r="G16" s="139"/>
      <c r="H16" s="139"/>
      <c r="I16" s="503" t="str">
        <f t="shared" ref="I16:I21" si="2">IF(H16=SUM(B16:G16),"OK","KO")</f>
        <v>OK</v>
      </c>
    </row>
    <row r="17" spans="1:9" ht="13.2">
      <c r="A17" s="321" t="s">
        <v>419</v>
      </c>
      <c r="B17" s="139"/>
      <c r="C17" s="139"/>
      <c r="D17" s="139"/>
      <c r="E17" s="139"/>
      <c r="F17" s="139"/>
      <c r="G17" s="139"/>
      <c r="H17" s="139"/>
      <c r="I17" s="503" t="str">
        <f t="shared" si="2"/>
        <v>OK</v>
      </c>
    </row>
    <row r="18" spans="1:9" ht="20.399999999999999">
      <c r="A18" s="368" t="s">
        <v>420</v>
      </c>
      <c r="B18" s="139"/>
      <c r="C18" s="186"/>
      <c r="D18" s="186"/>
      <c r="E18" s="186"/>
      <c r="F18" s="186"/>
      <c r="G18" s="186"/>
      <c r="H18" s="186"/>
      <c r="I18" s="503" t="str">
        <f>IF(H18=SUM(B18:G18),"OK","KO")</f>
        <v>OK</v>
      </c>
    </row>
    <row r="19" spans="1:9" ht="13.2">
      <c r="A19" s="323" t="s">
        <v>13</v>
      </c>
      <c r="B19" s="259"/>
      <c r="C19" s="139"/>
      <c r="D19" s="139"/>
      <c r="E19" s="139"/>
      <c r="F19" s="139"/>
      <c r="G19" s="139"/>
      <c r="H19" s="139"/>
      <c r="I19" s="503" t="str">
        <f t="shared" si="2"/>
        <v>OK</v>
      </c>
    </row>
    <row r="20" spans="1:9" s="316" customFormat="1">
      <c r="A20" s="323"/>
      <c r="B20" s="219"/>
      <c r="C20" s="219"/>
      <c r="D20" s="219"/>
      <c r="E20" s="219"/>
      <c r="F20" s="219"/>
      <c r="G20" s="219"/>
      <c r="H20" s="219"/>
    </row>
    <row r="21" spans="1:9" ht="13.2">
      <c r="A21" s="321" t="s">
        <v>421</v>
      </c>
      <c r="B21" s="139"/>
      <c r="C21" s="139"/>
      <c r="D21" s="139"/>
      <c r="E21" s="139"/>
      <c r="F21" s="139"/>
      <c r="G21" s="134"/>
      <c r="H21" s="139"/>
      <c r="I21" s="503" t="str">
        <f t="shared" si="2"/>
        <v>OK</v>
      </c>
    </row>
    <row r="22" spans="1:9">
      <c r="A22" s="342" t="s">
        <v>32</v>
      </c>
      <c r="B22" s="237"/>
      <c r="C22" s="186"/>
      <c r="D22" s="186"/>
      <c r="E22" s="186"/>
      <c r="F22" s="186"/>
      <c r="G22" s="237"/>
      <c r="H22" s="237"/>
    </row>
    <row r="23" spans="1:9" s="325" customFormat="1" ht="28.2" customHeight="1">
      <c r="A23" s="523" t="s">
        <v>601</v>
      </c>
      <c r="B23" s="521" t="str">
        <f>IF(B19=SUM(B15:B18),"OK","KO")</f>
        <v>OK</v>
      </c>
      <c r="C23" s="521" t="str">
        <f t="shared" ref="C23:H23" si="3">IF(C19=SUM(C15:C18),"OK","KO")</f>
        <v>OK</v>
      </c>
      <c r="D23" s="521" t="str">
        <f t="shared" si="3"/>
        <v>OK</v>
      </c>
      <c r="E23" s="521" t="str">
        <f t="shared" si="3"/>
        <v>OK</v>
      </c>
      <c r="F23" s="521" t="str">
        <f t="shared" si="3"/>
        <v>OK</v>
      </c>
      <c r="G23" s="521" t="str">
        <f t="shared" si="3"/>
        <v>OK</v>
      </c>
      <c r="H23" s="521" t="str">
        <f t="shared" si="3"/>
        <v>OK</v>
      </c>
    </row>
    <row r="24" spans="1:9" s="316" customFormat="1">
      <c r="A24" s="312"/>
      <c r="B24" s="312" t="s">
        <v>422</v>
      </c>
      <c r="C24" s="314"/>
      <c r="D24" s="314"/>
      <c r="E24" s="314"/>
      <c r="F24" s="314"/>
      <c r="G24" s="314"/>
      <c r="H24" s="315"/>
    </row>
    <row r="25" spans="1:9" s="316" customFormat="1" ht="26.4">
      <c r="A25" s="450" t="s">
        <v>52</v>
      </c>
      <c r="B25" s="318" t="s">
        <v>538</v>
      </c>
      <c r="C25" s="318" t="s">
        <v>503</v>
      </c>
      <c r="D25" s="318" t="s">
        <v>502</v>
      </c>
      <c r="E25" s="318" t="s">
        <v>501</v>
      </c>
      <c r="F25" s="318" t="s">
        <v>500</v>
      </c>
      <c r="G25" s="318" t="s">
        <v>499</v>
      </c>
      <c r="H25" s="260" t="s">
        <v>13</v>
      </c>
    </row>
    <row r="26" spans="1:9" ht="13.2">
      <c r="A26" s="369" t="s">
        <v>59</v>
      </c>
      <c r="B26" s="147"/>
      <c r="C26" s="139"/>
      <c r="D26" s="139"/>
      <c r="E26" s="139"/>
      <c r="F26" s="139"/>
      <c r="G26" s="139"/>
      <c r="H26" s="139"/>
      <c r="I26" s="503" t="str">
        <f>IF(H26=SUM(B26:G26),"OK","KO")</f>
        <v>OK</v>
      </c>
    </row>
    <row r="27" spans="1:9" ht="13.2">
      <c r="A27" s="370" t="s">
        <v>423</v>
      </c>
      <c r="B27" s="186"/>
      <c r="C27" s="139"/>
      <c r="D27" s="139"/>
      <c r="E27" s="139"/>
      <c r="F27" s="139"/>
      <c r="G27" s="139"/>
      <c r="H27" s="139"/>
      <c r="I27" s="503" t="str">
        <f t="shared" ref="I27:I30" si="4">IF(H27=SUM(B27:G27),"OK","KO")</f>
        <v>OK</v>
      </c>
    </row>
    <row r="28" spans="1:9" ht="13.2">
      <c r="A28" s="371" t="s">
        <v>13</v>
      </c>
      <c r="B28" s="139"/>
      <c r="C28" s="259"/>
      <c r="D28" s="259"/>
      <c r="E28" s="259"/>
      <c r="F28" s="259"/>
      <c r="G28" s="259"/>
      <c r="H28" s="259"/>
      <c r="I28" s="503" t="str">
        <f t="shared" si="4"/>
        <v>OK</v>
      </c>
    </row>
    <row r="29" spans="1:9" s="316" customFormat="1">
      <c r="A29" s="371"/>
      <c r="B29" s="219"/>
      <c r="C29" s="219"/>
      <c r="D29" s="219"/>
      <c r="E29" s="219"/>
      <c r="F29" s="219"/>
      <c r="G29" s="219"/>
      <c r="H29" s="219"/>
      <c r="I29" s="257"/>
    </row>
    <row r="30" spans="1:9" ht="13.2">
      <c r="A30" s="370" t="s">
        <v>424</v>
      </c>
      <c r="B30" s="139"/>
      <c r="C30" s="139"/>
      <c r="D30" s="139"/>
      <c r="E30" s="139"/>
      <c r="F30" s="139"/>
      <c r="G30" s="134"/>
      <c r="H30" s="139"/>
      <c r="I30" s="503" t="str">
        <f t="shared" si="4"/>
        <v>OK</v>
      </c>
    </row>
    <row r="31" spans="1:9">
      <c r="A31" s="324" t="s">
        <v>33</v>
      </c>
      <c r="B31" s="237"/>
      <c r="C31" s="139"/>
      <c r="D31" s="139"/>
      <c r="E31" s="139"/>
      <c r="F31" s="139"/>
      <c r="G31" s="237"/>
      <c r="H31" s="237"/>
    </row>
    <row r="32" spans="1:9" s="325" customFormat="1" ht="21.6" customHeight="1">
      <c r="A32" s="523" t="s">
        <v>601</v>
      </c>
      <c r="B32" s="521" t="str">
        <f>IF(B28=SUM(B26:B27),"OK","KO")</f>
        <v>OK</v>
      </c>
      <c r="C32" s="521" t="str">
        <f t="shared" ref="C32:H32" si="5">IF(C28=SUM(C26:C27),"OK","KO")</f>
        <v>OK</v>
      </c>
      <c r="D32" s="521" t="str">
        <f t="shared" si="5"/>
        <v>OK</v>
      </c>
      <c r="E32" s="521" t="str">
        <f t="shared" si="5"/>
        <v>OK</v>
      </c>
      <c r="F32" s="521" t="str">
        <f t="shared" si="5"/>
        <v>OK</v>
      </c>
      <c r="G32" s="521" t="str">
        <f t="shared" si="5"/>
        <v>OK</v>
      </c>
      <c r="H32" s="521" t="str">
        <f t="shared" si="5"/>
        <v>OK</v>
      </c>
    </row>
    <row r="33" spans="1:9" s="316" customFormat="1">
      <c r="A33" s="312"/>
      <c r="B33" s="312" t="s">
        <v>425</v>
      </c>
      <c r="C33" s="314"/>
      <c r="D33" s="314"/>
      <c r="E33" s="314"/>
      <c r="F33" s="314"/>
      <c r="G33" s="314"/>
      <c r="H33" s="315"/>
    </row>
    <row r="34" spans="1:9" s="316" customFormat="1" ht="26.4">
      <c r="A34" s="450" t="s">
        <v>52</v>
      </c>
      <c r="B34" s="318" t="s">
        <v>538</v>
      </c>
      <c r="C34" s="318" t="s">
        <v>503</v>
      </c>
      <c r="D34" s="318" t="s">
        <v>502</v>
      </c>
      <c r="E34" s="318" t="s">
        <v>501</v>
      </c>
      <c r="F34" s="318" t="s">
        <v>500</v>
      </c>
      <c r="G34" s="318" t="s">
        <v>499</v>
      </c>
      <c r="H34" s="260" t="s">
        <v>13</v>
      </c>
    </row>
    <row r="35" spans="1:9" ht="13.2">
      <c r="A35" s="369" t="s">
        <v>60</v>
      </c>
      <c r="B35" s="147"/>
      <c r="C35" s="139"/>
      <c r="D35" s="139"/>
      <c r="E35" s="139"/>
      <c r="F35" s="139"/>
      <c r="G35" s="259"/>
      <c r="H35" s="259"/>
      <c r="I35" s="503" t="str">
        <f>IF(H35=SUM(B35:G35),"OK","KO")</f>
        <v>OK</v>
      </c>
    </row>
    <row r="36" spans="1:9" ht="13.2">
      <c r="A36" s="370" t="s">
        <v>16</v>
      </c>
      <c r="B36" s="186"/>
      <c r="C36" s="139"/>
      <c r="D36" s="139"/>
      <c r="E36" s="139"/>
      <c r="F36" s="139"/>
      <c r="G36" s="186"/>
      <c r="H36" s="186"/>
      <c r="I36" s="503" t="str">
        <f t="shared" ref="I36:I39" si="6">IF(H36=SUM(B36:G36),"OK","KO")</f>
        <v>OK</v>
      </c>
    </row>
    <row r="37" spans="1:9" ht="13.2">
      <c r="A37" s="371" t="s">
        <v>13</v>
      </c>
      <c r="B37" s="139"/>
      <c r="C37" s="259"/>
      <c r="D37" s="259"/>
      <c r="E37" s="259"/>
      <c r="F37" s="259"/>
      <c r="G37" s="139"/>
      <c r="H37" s="139"/>
      <c r="I37" s="503" t="str">
        <f t="shared" si="6"/>
        <v>OK</v>
      </c>
    </row>
    <row r="38" spans="1:9" s="316" customFormat="1">
      <c r="A38" s="371"/>
      <c r="B38" s="219"/>
      <c r="C38" s="219"/>
      <c r="D38" s="219"/>
      <c r="E38" s="219"/>
      <c r="F38" s="219"/>
      <c r="G38" s="219"/>
      <c r="H38" s="219"/>
      <c r="I38" s="257"/>
    </row>
    <row r="39" spans="1:9" ht="13.2">
      <c r="A39" s="370" t="s">
        <v>17</v>
      </c>
      <c r="B39" s="139"/>
      <c r="C39" s="139"/>
      <c r="D39" s="139"/>
      <c r="E39" s="139"/>
      <c r="F39" s="139"/>
      <c r="G39" s="134"/>
      <c r="H39" s="139"/>
      <c r="I39" s="503" t="str">
        <f t="shared" si="6"/>
        <v>OK</v>
      </c>
    </row>
    <row r="40" spans="1:9">
      <c r="A40" s="324" t="s">
        <v>34</v>
      </c>
      <c r="B40" s="237"/>
      <c r="C40" s="186"/>
      <c r="D40" s="186"/>
      <c r="E40" s="186"/>
      <c r="F40" s="186"/>
      <c r="G40" s="237"/>
      <c r="H40" s="237"/>
    </row>
    <row r="41" spans="1:9" ht="22.2" customHeight="1">
      <c r="A41" s="522" t="s">
        <v>601</v>
      </c>
      <c r="B41" s="521" t="str">
        <f>IF(B37=SUM(B35:B36),"OK","KO")</f>
        <v>OK</v>
      </c>
      <c r="C41" s="521" t="str">
        <f t="shared" ref="C41:H41" si="7">IF(C37=SUM(C35:C36),"OK","KO")</f>
        <v>OK</v>
      </c>
      <c r="D41" s="521" t="str">
        <f t="shared" si="7"/>
        <v>OK</v>
      </c>
      <c r="E41" s="521" t="str">
        <f t="shared" si="7"/>
        <v>OK</v>
      </c>
      <c r="F41" s="521" t="str">
        <f t="shared" si="7"/>
        <v>OK</v>
      </c>
      <c r="G41" s="521" t="str">
        <f t="shared" si="7"/>
        <v>OK</v>
      </c>
      <c r="H41" s="521" t="str">
        <f t="shared" si="7"/>
        <v>OK</v>
      </c>
    </row>
    <row r="42" spans="1:9">
      <c r="A42" s="316"/>
    </row>
  </sheetData>
  <sheetProtection password="DE9E" sheet="1" objects="1" scenarios="1"/>
  <conditionalFormatting sqref="I7:I9">
    <cfRule type="cellIs" dxfId="41" priority="23" operator="equal">
      <formula>"KO"</formula>
    </cfRule>
    <cfRule type="cellIs" dxfId="40" priority="24" operator="equal">
      <formula>"OK"</formula>
    </cfRule>
  </conditionalFormatting>
  <conditionalFormatting sqref="I11">
    <cfRule type="cellIs" dxfId="39" priority="21" operator="equal">
      <formula>"KO"</formula>
    </cfRule>
    <cfRule type="cellIs" dxfId="38" priority="22" operator="equal">
      <formula>"OK"</formula>
    </cfRule>
  </conditionalFormatting>
  <conditionalFormatting sqref="I15:I19">
    <cfRule type="cellIs" dxfId="37" priority="19" operator="equal">
      <formula>"KO"</formula>
    </cfRule>
    <cfRule type="cellIs" dxfId="36" priority="20" operator="equal">
      <formula>"OK"</formula>
    </cfRule>
  </conditionalFormatting>
  <conditionalFormatting sqref="I21">
    <cfRule type="cellIs" dxfId="35" priority="17" operator="equal">
      <formula>"KO"</formula>
    </cfRule>
    <cfRule type="cellIs" dxfId="34" priority="18" operator="equal">
      <formula>"OK"</formula>
    </cfRule>
  </conditionalFormatting>
  <conditionalFormatting sqref="I26:I28">
    <cfRule type="cellIs" dxfId="33" priority="15" operator="equal">
      <formula>"KO"</formula>
    </cfRule>
    <cfRule type="cellIs" dxfId="32" priority="16" operator="equal">
      <formula>"OK"</formula>
    </cfRule>
  </conditionalFormatting>
  <conditionalFormatting sqref="I30">
    <cfRule type="cellIs" dxfId="31" priority="13" operator="equal">
      <formula>"KO"</formula>
    </cfRule>
    <cfRule type="cellIs" dxfId="30" priority="14" operator="equal">
      <formula>"OK"</formula>
    </cfRule>
  </conditionalFormatting>
  <conditionalFormatting sqref="I35:I37">
    <cfRule type="cellIs" dxfId="29" priority="11" operator="equal">
      <formula>"KO"</formula>
    </cfRule>
    <cfRule type="cellIs" dxfId="28" priority="12" operator="equal">
      <formula>"OK"</formula>
    </cfRule>
  </conditionalFormatting>
  <conditionalFormatting sqref="I39">
    <cfRule type="cellIs" dxfId="27" priority="9" operator="equal">
      <formula>"KO"</formula>
    </cfRule>
    <cfRule type="cellIs" dxfId="26" priority="10" operator="equal">
      <formula>"OK"</formula>
    </cfRule>
  </conditionalFormatting>
  <conditionalFormatting sqref="C12:G12">
    <cfRule type="cellIs" dxfId="25" priority="7" operator="equal">
      <formula>"KO"</formula>
    </cfRule>
    <cfRule type="cellIs" dxfId="24" priority="8" operator="equal">
      <formula>"OK"</formula>
    </cfRule>
  </conditionalFormatting>
  <conditionalFormatting sqref="B23:H23">
    <cfRule type="cellIs" dxfId="23" priority="5" operator="equal">
      <formula>"KO"</formula>
    </cfRule>
    <cfRule type="cellIs" dxfId="22" priority="6" operator="equal">
      <formula>"OK"</formula>
    </cfRule>
  </conditionalFormatting>
  <conditionalFormatting sqref="B32:H32">
    <cfRule type="cellIs" dxfId="21" priority="3" operator="equal">
      <formula>"KO"</formula>
    </cfRule>
    <cfRule type="cellIs" dxfId="20" priority="4" operator="equal">
      <formula>"OK"</formula>
    </cfRule>
  </conditionalFormatting>
  <conditionalFormatting sqref="B41:H41">
    <cfRule type="cellIs" dxfId="19" priority="1" operator="equal">
      <formula>"KO"</formula>
    </cfRule>
    <cfRule type="cellIs" dxfId="18" priority="2" operator="equal">
      <formula>"OK"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I23" sqref="I23"/>
    </sheetView>
  </sheetViews>
  <sheetFormatPr baseColWidth="10" defaultColWidth="11.44140625" defaultRowHeight="10.199999999999999"/>
  <cols>
    <col min="1" max="1" width="46.6640625" style="351" customWidth="1"/>
    <col min="2" max="7" width="15.6640625" style="257" customWidth="1"/>
    <col min="8" max="8" width="17.33203125" style="257" customWidth="1"/>
    <col min="9" max="16384" width="11.44140625" style="257"/>
  </cols>
  <sheetData>
    <row r="1" spans="1:9" s="356" customFormat="1" ht="15.75" customHeight="1">
      <c r="A1" s="524" t="s">
        <v>426</v>
      </c>
      <c r="B1" s="524"/>
      <c r="C1" s="524"/>
      <c r="D1" s="524"/>
      <c r="E1" s="525"/>
      <c r="F1" s="525"/>
      <c r="G1" s="525"/>
      <c r="H1" s="526"/>
    </row>
    <row r="2" spans="1:9" s="360" customFormat="1" ht="15.6">
      <c r="A2" s="310" t="s">
        <v>554</v>
      </c>
      <c r="B2" s="357"/>
      <c r="C2" s="357"/>
      <c r="D2" s="357"/>
      <c r="E2" s="358"/>
      <c r="F2" s="358"/>
      <c r="G2" s="358"/>
      <c r="H2" s="359"/>
    </row>
    <row r="3" spans="1:9" s="254" customFormat="1" ht="5.25" customHeight="1">
      <c r="A3" s="255"/>
      <c r="B3" s="256"/>
      <c r="C3" s="256"/>
      <c r="D3" s="255"/>
      <c r="E3" s="255"/>
    </row>
    <row r="4" spans="1:9" s="351" customFormat="1" ht="15.75" customHeight="1">
      <c r="A4" s="361"/>
      <c r="B4" s="361" t="s">
        <v>427</v>
      </c>
      <c r="C4" s="362"/>
      <c r="D4" s="362"/>
      <c r="E4" s="362"/>
      <c r="F4" s="363"/>
      <c r="G4" s="363"/>
      <c r="H4" s="364"/>
    </row>
    <row r="5" spans="1:9" s="372" customFormat="1" ht="26.4">
      <c r="A5" s="331" t="s">
        <v>4</v>
      </c>
      <c r="B5" s="318" t="s">
        <v>538</v>
      </c>
      <c r="C5" s="318" t="s">
        <v>503</v>
      </c>
      <c r="D5" s="318" t="s">
        <v>502</v>
      </c>
      <c r="E5" s="318" t="s">
        <v>501</v>
      </c>
      <c r="F5" s="318" t="s">
        <v>500</v>
      </c>
      <c r="G5" s="318" t="s">
        <v>499</v>
      </c>
      <c r="H5" s="260" t="s">
        <v>13</v>
      </c>
      <c r="I5" s="520" t="s">
        <v>602</v>
      </c>
    </row>
    <row r="6" spans="1:9" ht="12" customHeight="1">
      <c r="A6" s="339" t="s">
        <v>428</v>
      </c>
      <c r="B6" s="373"/>
      <c r="C6" s="139"/>
      <c r="D6" s="139"/>
      <c r="E6" s="373"/>
      <c r="F6" s="139"/>
      <c r="G6" s="139"/>
      <c r="H6" s="139"/>
      <c r="I6" s="503" t="str">
        <f>IF(H6=SUM(B6:G6),"OK","KO")</f>
        <v>OK</v>
      </c>
    </row>
    <row r="7" spans="1:9" ht="12" customHeight="1">
      <c r="A7" s="339" t="s">
        <v>45</v>
      </c>
      <c r="B7" s="373"/>
      <c r="C7" s="139"/>
      <c r="D7" s="139"/>
      <c r="E7" s="373"/>
      <c r="F7" s="139"/>
      <c r="G7" s="139"/>
      <c r="H7" s="139"/>
      <c r="I7" s="503" t="str">
        <f t="shared" ref="I7:I20" si="0">IF(H7=SUM(B7:G7),"OK","KO")</f>
        <v>OK</v>
      </c>
    </row>
    <row r="8" spans="1:9" ht="12" customHeight="1">
      <c r="A8" s="339" t="s">
        <v>41</v>
      </c>
      <c r="B8" s="373"/>
      <c r="C8" s="139"/>
      <c r="D8" s="139"/>
      <c r="E8" s="139"/>
      <c r="F8" s="139"/>
      <c r="G8" s="139"/>
      <c r="H8" s="139"/>
      <c r="I8" s="503" t="str">
        <f t="shared" si="0"/>
        <v>OK</v>
      </c>
    </row>
    <row r="9" spans="1:9" ht="12" customHeight="1">
      <c r="A9" s="339" t="s">
        <v>429</v>
      </c>
      <c r="B9" s="373"/>
      <c r="C9" s="139"/>
      <c r="D9" s="139"/>
      <c r="E9" s="139"/>
      <c r="F9" s="139"/>
      <c r="G9" s="139"/>
      <c r="H9" s="139"/>
      <c r="I9" s="503" t="str">
        <f t="shared" si="0"/>
        <v>OK</v>
      </c>
    </row>
    <row r="10" spans="1:9" ht="12" customHeight="1">
      <c r="A10" s="339" t="s">
        <v>46</v>
      </c>
      <c r="B10" s="373"/>
      <c r="C10" s="139"/>
      <c r="D10" s="139"/>
      <c r="E10" s="139"/>
      <c r="F10" s="139"/>
      <c r="G10" s="139"/>
      <c r="H10" s="139"/>
      <c r="I10" s="503" t="str">
        <f t="shared" si="0"/>
        <v>OK</v>
      </c>
    </row>
    <row r="11" spans="1:9" ht="12" customHeight="1">
      <c r="A11" s="339" t="s">
        <v>430</v>
      </c>
      <c r="B11" s="373"/>
      <c r="C11" s="139"/>
      <c r="D11" s="139"/>
      <c r="E11" s="139"/>
      <c r="F11" s="139"/>
      <c r="G11" s="139"/>
      <c r="H11" s="139"/>
      <c r="I11" s="503" t="str">
        <f t="shared" si="0"/>
        <v>OK</v>
      </c>
    </row>
    <row r="12" spans="1:9" ht="12" customHeight="1">
      <c r="A12" s="374" t="s">
        <v>0</v>
      </c>
      <c r="B12" s="373"/>
      <c r="C12" s="139"/>
      <c r="D12" s="139"/>
      <c r="E12" s="139"/>
      <c r="F12" s="139"/>
      <c r="G12" s="139"/>
      <c r="H12" s="139"/>
      <c r="I12" s="503" t="str">
        <f t="shared" si="0"/>
        <v>OK</v>
      </c>
    </row>
    <row r="13" spans="1:9" ht="12" customHeight="1">
      <c r="A13" s="375" t="s">
        <v>18</v>
      </c>
      <c r="B13" s="376"/>
      <c r="C13" s="376"/>
      <c r="D13" s="376"/>
      <c r="E13" s="376"/>
      <c r="F13" s="376"/>
      <c r="G13" s="376"/>
      <c r="H13" s="162"/>
      <c r="I13" s="503" t="str">
        <f t="shared" si="0"/>
        <v>OK</v>
      </c>
    </row>
    <row r="14" spans="1:9" ht="12" customHeight="1">
      <c r="A14" s="339" t="s">
        <v>431</v>
      </c>
      <c r="B14" s="373"/>
      <c r="C14" s="139"/>
      <c r="D14" s="139"/>
      <c r="E14" s="139"/>
      <c r="F14" s="139"/>
      <c r="G14" s="139"/>
      <c r="H14" s="139"/>
      <c r="I14" s="503" t="str">
        <f t="shared" si="0"/>
        <v>OK</v>
      </c>
    </row>
    <row r="15" spans="1:9" ht="12" customHeight="1">
      <c r="A15" s="339" t="s">
        <v>47</v>
      </c>
      <c r="B15" s="373"/>
      <c r="C15" s="139"/>
      <c r="D15" s="139"/>
      <c r="E15" s="139"/>
      <c r="F15" s="139"/>
      <c r="G15" s="139"/>
      <c r="H15" s="139"/>
      <c r="I15" s="503" t="str">
        <f t="shared" si="0"/>
        <v>OK</v>
      </c>
    </row>
    <row r="16" spans="1:9" ht="12" customHeight="1">
      <c r="A16" s="339" t="s">
        <v>432</v>
      </c>
      <c r="B16" s="373"/>
      <c r="C16" s="139"/>
      <c r="D16" s="139"/>
      <c r="E16" s="139"/>
      <c r="F16" s="139"/>
      <c r="G16" s="139"/>
      <c r="H16" s="139"/>
      <c r="I16" s="503" t="str">
        <f t="shared" si="0"/>
        <v>OK</v>
      </c>
    </row>
    <row r="17" spans="1:9" ht="12" customHeight="1">
      <c r="A17" s="339" t="s">
        <v>42</v>
      </c>
      <c r="B17" s="373"/>
      <c r="C17" s="139"/>
      <c r="D17" s="139"/>
      <c r="E17" s="139"/>
      <c r="F17" s="139"/>
      <c r="G17" s="139"/>
      <c r="H17" s="139"/>
      <c r="I17" s="503" t="str">
        <f t="shared" si="0"/>
        <v>OK</v>
      </c>
    </row>
    <row r="18" spans="1:9" ht="12" customHeight="1">
      <c r="A18" s="339" t="s">
        <v>433</v>
      </c>
      <c r="B18" s="373"/>
      <c r="C18" s="139"/>
      <c r="D18" s="139"/>
      <c r="E18" s="139"/>
      <c r="F18" s="139"/>
      <c r="G18" s="139"/>
      <c r="H18" s="139"/>
      <c r="I18" s="503" t="str">
        <f t="shared" si="0"/>
        <v>OK</v>
      </c>
    </row>
    <row r="19" spans="1:9" ht="12" customHeight="1">
      <c r="A19" s="374" t="s">
        <v>434</v>
      </c>
      <c r="B19" s="373"/>
      <c r="C19" s="139"/>
      <c r="D19" s="139"/>
      <c r="E19" s="139"/>
      <c r="F19" s="139"/>
      <c r="G19" s="139"/>
      <c r="H19" s="139"/>
      <c r="I19" s="503" t="str">
        <f t="shared" si="0"/>
        <v>OK</v>
      </c>
    </row>
    <row r="20" spans="1:9" ht="13.2">
      <c r="A20" s="375" t="s">
        <v>506</v>
      </c>
      <c r="B20" s="376"/>
      <c r="C20" s="162"/>
      <c r="D20" s="162"/>
      <c r="E20" s="162"/>
      <c r="F20" s="162"/>
      <c r="G20" s="162"/>
      <c r="H20" s="162"/>
      <c r="I20" s="503" t="str">
        <f t="shared" si="0"/>
        <v>OK</v>
      </c>
    </row>
    <row r="21" spans="1:9" s="325" customFormat="1">
      <c r="A21" s="365"/>
      <c r="B21" s="366"/>
      <c r="C21" s="366"/>
      <c r="D21" s="366"/>
      <c r="E21" s="366"/>
      <c r="F21" s="366"/>
      <c r="G21" s="367"/>
      <c r="H21" s="377"/>
    </row>
    <row r="22" spans="1:9" s="351" customFormat="1" ht="16.5" customHeight="1">
      <c r="A22" s="361"/>
      <c r="B22" s="362" t="s">
        <v>435</v>
      </c>
      <c r="C22" s="362"/>
      <c r="D22" s="362"/>
      <c r="E22" s="363"/>
      <c r="F22" s="363"/>
      <c r="G22" s="364"/>
      <c r="H22" s="378"/>
    </row>
    <row r="23" spans="1:9" s="372" customFormat="1" ht="26.4">
      <c r="A23" s="331" t="s">
        <v>4</v>
      </c>
      <c r="B23" s="318" t="s">
        <v>538</v>
      </c>
      <c r="C23" s="318" t="s">
        <v>503</v>
      </c>
      <c r="D23" s="318" t="s">
        <v>502</v>
      </c>
      <c r="E23" s="318" t="s">
        <v>501</v>
      </c>
      <c r="F23" s="318" t="s">
        <v>500</v>
      </c>
      <c r="G23" s="318" t="s">
        <v>499</v>
      </c>
    </row>
    <row r="24" spans="1:9" ht="12" customHeight="1">
      <c r="A24" s="321" t="s">
        <v>35</v>
      </c>
      <c r="B24" s="373"/>
      <c r="C24" s="139"/>
      <c r="D24" s="139"/>
      <c r="E24" s="139"/>
      <c r="F24" s="139"/>
      <c r="G24" s="379"/>
      <c r="H24" s="380"/>
    </row>
    <row r="25" spans="1:9" ht="12" customHeight="1">
      <c r="A25" s="321" t="s">
        <v>12</v>
      </c>
      <c r="B25" s="373"/>
      <c r="C25" s="139"/>
      <c r="D25" s="139"/>
      <c r="E25" s="139"/>
      <c r="F25" s="139"/>
      <c r="G25" s="139"/>
      <c r="H25" s="380"/>
    </row>
    <row r="26" spans="1:9" ht="12" customHeight="1">
      <c r="A26" s="321" t="s">
        <v>436</v>
      </c>
      <c r="B26" s="381"/>
      <c r="C26" s="186"/>
      <c r="D26" s="186"/>
      <c r="E26" s="186"/>
      <c r="F26" s="186"/>
      <c r="G26" s="186"/>
      <c r="H26" s="380"/>
    </row>
    <row r="27" spans="1:9" ht="12" customHeight="1">
      <c r="A27" s="321" t="s">
        <v>53</v>
      </c>
      <c r="B27" s="373"/>
      <c r="C27" s="139"/>
      <c r="D27" s="139"/>
      <c r="E27" s="139"/>
      <c r="F27" s="139"/>
      <c r="G27" s="139"/>
      <c r="H27" s="380"/>
    </row>
    <row r="28" spans="1:9" ht="12" customHeight="1">
      <c r="A28" s="321" t="s">
        <v>437</v>
      </c>
      <c r="B28" s="373"/>
      <c r="C28" s="139"/>
      <c r="D28" s="139"/>
      <c r="E28" s="139"/>
      <c r="F28" s="139"/>
      <c r="G28" s="139"/>
      <c r="H28" s="380"/>
    </row>
    <row r="29" spans="1:9" ht="12" customHeight="1">
      <c r="A29" s="321" t="s">
        <v>413</v>
      </c>
      <c r="B29" s="381"/>
      <c r="C29" s="186"/>
      <c r="D29" s="186"/>
      <c r="E29" s="186"/>
      <c r="F29" s="186"/>
      <c r="G29" s="186"/>
      <c r="H29" s="380"/>
    </row>
    <row r="30" spans="1:9" ht="12" customHeight="1">
      <c r="A30" s="342" t="s">
        <v>438</v>
      </c>
      <c r="B30" s="382"/>
      <c r="C30" s="350"/>
      <c r="D30" s="350"/>
      <c r="E30" s="350"/>
      <c r="F30" s="350"/>
      <c r="G30" s="350"/>
      <c r="H30" s="380"/>
    </row>
    <row r="31" spans="1:9">
      <c r="A31" s="316"/>
    </row>
    <row r="32" spans="1:9">
      <c r="A32" s="316"/>
    </row>
    <row r="33" spans="1:1">
      <c r="A33" s="316"/>
    </row>
  </sheetData>
  <sheetProtection password="DE9E" sheet="1" objects="1" scenarios="1"/>
  <conditionalFormatting sqref="I6:I20">
    <cfRule type="cellIs" dxfId="17" priority="1" operator="equal">
      <formula>"KO"</formula>
    </cfRule>
    <cfRule type="cellIs" dxfId="16" priority="2" operator="equal">
      <formula>"OK"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J27" sqref="J27"/>
    </sheetView>
  </sheetViews>
  <sheetFormatPr baseColWidth="10" defaultColWidth="11.44140625" defaultRowHeight="12"/>
  <cols>
    <col min="1" max="1" width="48.109375" style="397" customWidth="1"/>
    <col min="2" max="7" width="15.6640625" style="396" customWidth="1"/>
    <col min="8" max="8" width="15.5546875" style="396" customWidth="1"/>
    <col min="9" max="9" width="11.88671875" style="396" customWidth="1"/>
    <col min="10" max="16384" width="11.44140625" style="396"/>
  </cols>
  <sheetData>
    <row r="1" spans="1:9" s="383" customFormat="1" ht="18" customHeight="1">
      <c r="A1" s="310" t="s">
        <v>439</v>
      </c>
      <c r="B1" s="384"/>
      <c r="C1" s="384"/>
      <c r="D1" s="384"/>
      <c r="E1" s="268"/>
      <c r="F1" s="268"/>
      <c r="G1" s="268"/>
      <c r="H1" s="269"/>
    </row>
    <row r="2" spans="1:9" s="383" customFormat="1" ht="5.25" customHeight="1">
      <c r="A2" s="385"/>
      <c r="B2" s="386"/>
      <c r="C2" s="386"/>
      <c r="D2" s="385"/>
      <c r="E2" s="385"/>
    </row>
    <row r="3" spans="1:9" s="351" customFormat="1" ht="15.75" customHeight="1">
      <c r="A3" s="361"/>
      <c r="B3" s="361" t="s">
        <v>440</v>
      </c>
      <c r="C3" s="362"/>
      <c r="D3" s="362"/>
      <c r="E3" s="362"/>
      <c r="F3" s="363"/>
      <c r="G3" s="363"/>
      <c r="H3" s="364"/>
    </row>
    <row r="4" spans="1:9" s="372" customFormat="1" ht="26.4">
      <c r="A4" s="331" t="s">
        <v>52</v>
      </c>
      <c r="B4" s="318" t="s">
        <v>538</v>
      </c>
      <c r="C4" s="318" t="s">
        <v>503</v>
      </c>
      <c r="D4" s="318" t="s">
        <v>502</v>
      </c>
      <c r="E4" s="318" t="s">
        <v>501</v>
      </c>
      <c r="F4" s="318" t="s">
        <v>500</v>
      </c>
      <c r="G4" s="318" t="s">
        <v>499</v>
      </c>
      <c r="H4" s="260" t="s">
        <v>13</v>
      </c>
      <c r="I4" s="520" t="s">
        <v>602</v>
      </c>
    </row>
    <row r="5" spans="1:9" s="387" customFormat="1" ht="13.2">
      <c r="A5" s="321" t="s">
        <v>25</v>
      </c>
      <c r="B5" s="139"/>
      <c r="C5" s="139"/>
      <c r="D5" s="139"/>
      <c r="E5" s="139"/>
      <c r="F5" s="139"/>
      <c r="G5" s="139"/>
      <c r="H5" s="139"/>
      <c r="I5" s="503" t="str">
        <f>IF(H5=SUM(B5:G5),"OK","KO")</f>
        <v>OK</v>
      </c>
    </row>
    <row r="6" spans="1:9" s="387" customFormat="1" ht="13.2">
      <c r="A6" s="321" t="s">
        <v>441</v>
      </c>
      <c r="B6" s="139"/>
      <c r="C6" s="139"/>
      <c r="D6" s="139"/>
      <c r="E6" s="139"/>
      <c r="F6" s="139"/>
      <c r="G6" s="139"/>
      <c r="H6" s="139"/>
      <c r="I6" s="503" t="str">
        <f t="shared" ref="I6:I10" si="0">IF(H6=SUM(B6:G6),"OK","KO")</f>
        <v>OK</v>
      </c>
    </row>
    <row r="7" spans="1:9" s="388" customFormat="1" ht="13.2">
      <c r="A7" s="389" t="s">
        <v>442</v>
      </c>
      <c r="B7" s="139"/>
      <c r="C7" s="139"/>
      <c r="D7" s="139"/>
      <c r="E7" s="139"/>
      <c r="F7" s="139"/>
      <c r="G7" s="139"/>
      <c r="H7" s="139"/>
      <c r="I7" s="503" t="str">
        <f t="shared" si="0"/>
        <v>OK</v>
      </c>
    </row>
    <row r="8" spans="1:9" s="390" customFormat="1" ht="13.2">
      <c r="A8" s="321" t="s">
        <v>443</v>
      </c>
      <c r="B8" s="139"/>
      <c r="C8" s="139"/>
      <c r="D8" s="139"/>
      <c r="E8" s="139"/>
      <c r="F8" s="139"/>
      <c r="G8" s="139"/>
      <c r="H8" s="139"/>
      <c r="I8" s="503" t="str">
        <f t="shared" si="0"/>
        <v>OK</v>
      </c>
    </row>
    <row r="9" spans="1:9" s="390" customFormat="1" ht="13.2">
      <c r="A9" s="339" t="s">
        <v>444</v>
      </c>
      <c r="B9" s="259"/>
      <c r="C9" s="259"/>
      <c r="D9" s="259"/>
      <c r="E9" s="259"/>
      <c r="F9" s="259"/>
      <c r="G9" s="259"/>
      <c r="H9" s="259"/>
      <c r="I9" s="503" t="str">
        <f t="shared" si="0"/>
        <v>OK</v>
      </c>
    </row>
    <row r="10" spans="1:9" s="387" customFormat="1" ht="13.2">
      <c r="A10" s="339" t="s">
        <v>445</v>
      </c>
      <c r="B10" s="186"/>
      <c r="C10" s="186"/>
      <c r="D10" s="186"/>
      <c r="E10" s="186"/>
      <c r="F10" s="186"/>
      <c r="G10" s="229"/>
      <c r="H10" s="186"/>
      <c r="I10" s="503" t="str">
        <f t="shared" si="0"/>
        <v>OK</v>
      </c>
    </row>
    <row r="11" spans="1:9" s="325" customFormat="1" ht="26.4" customHeight="1">
      <c r="A11" s="523" t="s">
        <v>601</v>
      </c>
      <c r="B11" s="527" t="str">
        <f>IF(B9=SUM(B5:B8),"OK","KO")</f>
        <v>OK</v>
      </c>
      <c r="C11" s="527" t="str">
        <f t="shared" ref="C11:H11" si="1">IF(C9=SUM(C5:C8),"OK","KO")</f>
        <v>OK</v>
      </c>
      <c r="D11" s="527" t="str">
        <f t="shared" si="1"/>
        <v>OK</v>
      </c>
      <c r="E11" s="527" t="str">
        <f t="shared" si="1"/>
        <v>OK</v>
      </c>
      <c r="F11" s="527" t="str">
        <f t="shared" si="1"/>
        <v>OK</v>
      </c>
      <c r="G11" s="527" t="str">
        <f t="shared" si="1"/>
        <v>OK</v>
      </c>
      <c r="H11" s="527" t="str">
        <f t="shared" si="1"/>
        <v>OK</v>
      </c>
    </row>
    <row r="12" spans="1:9" s="351" customFormat="1" ht="30" customHeight="1">
      <c r="A12" s="391"/>
      <c r="B12" s="391" t="s">
        <v>446</v>
      </c>
      <c r="C12" s="258"/>
      <c r="D12" s="258"/>
      <c r="E12" s="258"/>
      <c r="F12" s="392"/>
      <c r="G12" s="392"/>
      <c r="H12" s="393"/>
    </row>
    <row r="13" spans="1:9" s="372" customFormat="1" ht="26.4">
      <c r="A13" s="331" t="s">
        <v>52</v>
      </c>
      <c r="B13" s="318" t="s">
        <v>538</v>
      </c>
      <c r="C13" s="318" t="s">
        <v>503</v>
      </c>
      <c r="D13" s="318" t="s">
        <v>502</v>
      </c>
      <c r="E13" s="318" t="s">
        <v>501</v>
      </c>
      <c r="F13" s="318" t="s">
        <v>500</v>
      </c>
      <c r="G13" s="318" t="s">
        <v>499</v>
      </c>
      <c r="H13" s="260" t="s">
        <v>13</v>
      </c>
      <c r="I13" s="520" t="s">
        <v>602</v>
      </c>
    </row>
    <row r="14" spans="1:9" s="387" customFormat="1" ht="13.2">
      <c r="A14" s="321" t="s">
        <v>25</v>
      </c>
      <c r="B14" s="139"/>
      <c r="C14" s="139"/>
      <c r="D14" s="139"/>
      <c r="E14" s="139"/>
      <c r="F14" s="139"/>
      <c r="G14" s="139"/>
      <c r="H14" s="139"/>
      <c r="I14" s="503" t="str">
        <f>IF(H14=SUM(B14:G14),"OK","KO")</f>
        <v>OK</v>
      </c>
    </row>
    <row r="15" spans="1:9" s="387" customFormat="1" ht="13.2">
      <c r="A15" s="321" t="s">
        <v>26</v>
      </c>
      <c r="B15" s="186"/>
      <c r="C15" s="186"/>
      <c r="D15" s="186"/>
      <c r="E15" s="186"/>
      <c r="F15" s="186"/>
      <c r="G15" s="186"/>
      <c r="H15" s="186"/>
      <c r="I15" s="503" t="str">
        <f t="shared" ref="I15:I20" si="2">IF(H15=SUM(B15:G15),"OK","KO")</f>
        <v>OK</v>
      </c>
    </row>
    <row r="16" spans="1:9" s="387" customFormat="1" ht="13.2">
      <c r="A16" s="339" t="s">
        <v>444</v>
      </c>
      <c r="B16" s="139"/>
      <c r="C16" s="139"/>
      <c r="D16" s="139"/>
      <c r="E16" s="139"/>
      <c r="F16" s="139"/>
      <c r="G16" s="139"/>
      <c r="H16" s="139"/>
      <c r="I16" s="503" t="str">
        <f t="shared" si="2"/>
        <v>OK</v>
      </c>
    </row>
    <row r="17" spans="1:9" s="390" customFormat="1" ht="13.2">
      <c r="A17" s="321"/>
      <c r="B17" s="90"/>
      <c r="C17" s="90"/>
      <c r="D17" s="90"/>
      <c r="E17" s="90"/>
      <c r="F17" s="90"/>
      <c r="G17" s="90"/>
      <c r="H17" s="90"/>
      <c r="I17" s="503"/>
    </row>
    <row r="18" spans="1:9" s="387" customFormat="1" ht="13.2">
      <c r="A18" s="321" t="s">
        <v>27</v>
      </c>
      <c r="B18" s="139"/>
      <c r="C18" s="139"/>
      <c r="D18" s="139"/>
      <c r="E18" s="139"/>
      <c r="F18" s="139"/>
      <c r="G18" s="139"/>
      <c r="H18" s="139"/>
      <c r="I18" s="503" t="str">
        <f t="shared" si="2"/>
        <v>OK</v>
      </c>
    </row>
    <row r="19" spans="1:9" s="387" customFormat="1" ht="13.2">
      <c r="A19" s="321" t="s">
        <v>447</v>
      </c>
      <c r="B19" s="186"/>
      <c r="C19" s="186"/>
      <c r="D19" s="186"/>
      <c r="E19" s="186"/>
      <c r="F19" s="186"/>
      <c r="G19" s="186"/>
      <c r="H19" s="186"/>
      <c r="I19" s="503" t="str">
        <f t="shared" si="2"/>
        <v>OK</v>
      </c>
    </row>
    <row r="20" spans="1:9" s="387" customFormat="1" ht="13.2">
      <c r="A20" s="394" t="s">
        <v>444</v>
      </c>
      <c r="B20" s="186"/>
      <c r="C20" s="186"/>
      <c r="D20" s="186"/>
      <c r="E20" s="186"/>
      <c r="F20" s="186"/>
      <c r="G20" s="186"/>
      <c r="H20" s="186"/>
      <c r="I20" s="503" t="str">
        <f t="shared" si="2"/>
        <v>OK</v>
      </c>
    </row>
    <row r="21" spans="1:9" s="387" customFormat="1" ht="21" customHeight="1">
      <c r="A21" s="528" t="s">
        <v>603</v>
      </c>
      <c r="B21" s="529" t="str">
        <f>IF(B16=SUM(B14:B15),"OK","KO")</f>
        <v>OK</v>
      </c>
      <c r="C21" s="529" t="str">
        <f t="shared" ref="C21:H21" si="3">IF(C16=SUM(C14:C15),"OK","KO")</f>
        <v>OK</v>
      </c>
      <c r="D21" s="529" t="str">
        <f t="shared" si="3"/>
        <v>OK</v>
      </c>
      <c r="E21" s="529" t="str">
        <f t="shared" si="3"/>
        <v>OK</v>
      </c>
      <c r="F21" s="529" t="str">
        <f t="shared" si="3"/>
        <v>OK</v>
      </c>
      <c r="G21" s="529" t="str">
        <f t="shared" si="3"/>
        <v>OK</v>
      </c>
      <c r="H21" s="529" t="str">
        <f t="shared" si="3"/>
        <v>OK</v>
      </c>
    </row>
    <row r="22" spans="1:9" s="387" customFormat="1" ht="21" customHeight="1">
      <c r="A22" s="522" t="s">
        <v>604</v>
      </c>
      <c r="B22" s="530" t="str">
        <f>IF(B20=SUM(B18:B19),"OK","KO")</f>
        <v>OK</v>
      </c>
      <c r="C22" s="530" t="str">
        <f t="shared" ref="C22:H22" si="4">IF(C20=SUM(C18:C19),"OK","KO")</f>
        <v>OK</v>
      </c>
      <c r="D22" s="530" t="str">
        <f t="shared" si="4"/>
        <v>OK</v>
      </c>
      <c r="E22" s="530" t="str">
        <f t="shared" si="4"/>
        <v>OK</v>
      </c>
      <c r="F22" s="530" t="str">
        <f t="shared" si="4"/>
        <v>OK</v>
      </c>
      <c r="G22" s="530" t="str">
        <f t="shared" si="4"/>
        <v>OK</v>
      </c>
      <c r="H22" s="530" t="str">
        <f t="shared" si="4"/>
        <v>OK</v>
      </c>
    </row>
    <row r="23" spans="1:9" s="387" customFormat="1" ht="10.199999999999999">
      <c r="A23" s="390"/>
    </row>
    <row r="24" spans="1:9" s="387" customFormat="1" ht="10.199999999999999">
      <c r="A24" s="390"/>
    </row>
    <row r="25" spans="1:9" s="387" customFormat="1" ht="10.199999999999999">
      <c r="A25" s="390"/>
    </row>
    <row r="26" spans="1:9" s="387" customFormat="1" ht="10.199999999999999">
      <c r="A26" s="390"/>
    </row>
    <row r="27" spans="1:9" s="387" customFormat="1" ht="10.199999999999999">
      <c r="A27" s="390"/>
    </row>
    <row r="28" spans="1:9" s="387" customFormat="1" ht="10.199999999999999">
      <c r="A28" s="390"/>
    </row>
    <row r="29" spans="1:9" s="387" customFormat="1" ht="10.199999999999999">
      <c r="A29" s="390"/>
    </row>
    <row r="30" spans="1:9" s="387" customFormat="1" ht="10.199999999999999">
      <c r="A30" s="390"/>
    </row>
    <row r="31" spans="1:9" s="387" customFormat="1" ht="10.199999999999999">
      <c r="A31" s="390"/>
    </row>
    <row r="32" spans="1:9" s="387" customFormat="1" ht="10.199999999999999">
      <c r="A32" s="395"/>
    </row>
    <row r="33" spans="1:8" s="387" customFormat="1" ht="10.199999999999999">
      <c r="A33" s="395"/>
    </row>
    <row r="34" spans="1:8" s="387" customFormat="1" ht="10.199999999999999">
      <c r="A34" s="395"/>
    </row>
    <row r="35" spans="1:8" s="387" customFormat="1" ht="10.199999999999999">
      <c r="A35" s="395"/>
    </row>
    <row r="36" spans="1:8">
      <c r="A36" s="395"/>
      <c r="B36" s="387"/>
      <c r="C36" s="387"/>
      <c r="D36" s="387"/>
      <c r="E36" s="387"/>
      <c r="F36" s="387"/>
      <c r="G36" s="387"/>
      <c r="H36" s="387"/>
    </row>
  </sheetData>
  <sheetProtection password="DE9E" sheet="1" objects="1" scenarios="1"/>
  <conditionalFormatting sqref="I5:I10">
    <cfRule type="cellIs" dxfId="15" priority="9" operator="equal">
      <formula>"KO"</formula>
    </cfRule>
    <cfRule type="cellIs" dxfId="14" priority="10" operator="equal">
      <formula>"OK"</formula>
    </cfRule>
  </conditionalFormatting>
  <conditionalFormatting sqref="I14:I20">
    <cfRule type="cellIs" dxfId="13" priority="7" operator="equal">
      <formula>"KO"</formula>
    </cfRule>
    <cfRule type="cellIs" dxfId="12" priority="8" operator="equal">
      <formula>"OK"</formula>
    </cfRule>
  </conditionalFormatting>
  <conditionalFormatting sqref="B11:H11">
    <cfRule type="cellIs" dxfId="11" priority="5" operator="equal">
      <formula>"KO"</formula>
    </cfRule>
    <cfRule type="cellIs" dxfId="10" priority="6" operator="equal">
      <formula>"OK"</formula>
    </cfRule>
  </conditionalFormatting>
  <conditionalFormatting sqref="B21:H21">
    <cfRule type="cellIs" dxfId="9" priority="3" operator="equal">
      <formula>"KO"</formula>
    </cfRule>
    <cfRule type="cellIs" dxfId="8" priority="4" operator="equal">
      <formula>"OK"</formula>
    </cfRule>
  </conditionalFormatting>
  <conditionalFormatting sqref="B22:H22">
    <cfRule type="cellIs" dxfId="7" priority="1" operator="equal">
      <formula>"KO"</formula>
    </cfRule>
    <cfRule type="cellIs" dxfId="6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91" orientation="landscape" r:id="rId1"/>
  <headerFooter alignWithMargins="0"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zoomScaleSheetLayoutView="100" workbookViewId="0">
      <pane xSplit="1" ySplit="4" topLeftCell="N5" activePane="bottomRight" state="frozen"/>
      <selection activeCell="B5" sqref="B5"/>
      <selection pane="topRight" activeCell="B5" sqref="B5"/>
      <selection pane="bottomLeft" activeCell="B5" sqref="B5"/>
      <selection pane="bottomRight" activeCell="S43" sqref="S43"/>
    </sheetView>
  </sheetViews>
  <sheetFormatPr baseColWidth="10" defaultColWidth="11.44140625" defaultRowHeight="10.199999999999999"/>
  <cols>
    <col min="1" max="1" width="39.88671875" style="431" customWidth="1"/>
    <col min="2" max="9" width="15.77734375" style="416" customWidth="1"/>
    <col min="10" max="11" width="18.88671875" style="416" customWidth="1"/>
    <col min="12" max="20" width="15.77734375" style="416" customWidth="1"/>
    <col min="21" max="22" width="18.44140625" style="416" customWidth="1"/>
    <col min="23" max="16384" width="11.44140625" style="416"/>
  </cols>
  <sheetData>
    <row r="1" spans="1:22" s="398" customFormat="1" ht="22.5" customHeight="1">
      <c r="A1" s="579" t="s">
        <v>448</v>
      </c>
      <c r="B1" s="399" t="s">
        <v>449</v>
      </c>
      <c r="C1" s="399"/>
      <c r="D1" s="400"/>
      <c r="E1" s="400"/>
      <c r="F1" s="400"/>
      <c r="G1" s="400"/>
      <c r="H1" s="400"/>
      <c r="I1" s="401"/>
      <c r="J1" s="402" t="s">
        <v>450</v>
      </c>
      <c r="K1" s="400"/>
      <c r="L1" s="400"/>
      <c r="M1" s="400"/>
      <c r="N1" s="400"/>
      <c r="O1" s="400"/>
      <c r="P1" s="401"/>
      <c r="Q1" s="403" t="s">
        <v>451</v>
      </c>
      <c r="R1" s="404"/>
      <c r="S1" s="404"/>
      <c r="T1" s="405"/>
      <c r="U1" s="403" t="s">
        <v>452</v>
      </c>
      <c r="V1" s="405"/>
    </row>
    <row r="2" spans="1:22" s="446" customFormat="1">
      <c r="A2" s="579"/>
      <c r="B2" s="444" t="s">
        <v>453</v>
      </c>
      <c r="C2" s="443"/>
      <c r="D2" s="442" t="s">
        <v>454</v>
      </c>
      <c r="E2" s="444"/>
      <c r="F2" s="443"/>
      <c r="G2" s="442" t="s">
        <v>455</v>
      </c>
      <c r="H2" s="443"/>
      <c r="I2" s="445" t="s">
        <v>456</v>
      </c>
      <c r="J2" s="444" t="s">
        <v>453</v>
      </c>
      <c r="K2" s="443"/>
      <c r="L2" s="442" t="s">
        <v>454</v>
      </c>
      <c r="M2" s="444"/>
      <c r="N2" s="443"/>
      <c r="O2" s="442" t="s">
        <v>455</v>
      </c>
      <c r="P2" s="443"/>
      <c r="Q2" s="442" t="s">
        <v>457</v>
      </c>
      <c r="R2" s="443"/>
      <c r="S2" s="442" t="s">
        <v>458</v>
      </c>
      <c r="T2" s="443"/>
      <c r="U2" s="442" t="s">
        <v>457</v>
      </c>
      <c r="V2" s="443"/>
    </row>
    <row r="3" spans="1:22" s="410" customFormat="1" ht="20.399999999999999">
      <c r="A3" s="447" t="s">
        <v>43</v>
      </c>
      <c r="B3" s="406" t="s">
        <v>459</v>
      </c>
      <c r="C3" s="407" t="s">
        <v>460</v>
      </c>
      <c r="D3" s="406" t="s">
        <v>30</v>
      </c>
      <c r="E3" s="406" t="s">
        <v>461</v>
      </c>
      <c r="F3" s="406" t="s">
        <v>462</v>
      </c>
      <c r="G3" s="406" t="s">
        <v>49</v>
      </c>
      <c r="H3" s="406" t="s">
        <v>50</v>
      </c>
      <c r="I3" s="408" t="s">
        <v>463</v>
      </c>
      <c r="J3" s="406" t="s">
        <v>459</v>
      </c>
      <c r="K3" s="407" t="s">
        <v>460</v>
      </c>
      <c r="L3" s="406" t="s">
        <v>30</v>
      </c>
      <c r="M3" s="406" t="s">
        <v>461</v>
      </c>
      <c r="N3" s="406" t="s">
        <v>462</v>
      </c>
      <c r="O3" s="406" t="s">
        <v>49</v>
      </c>
      <c r="P3" s="406" t="s">
        <v>50</v>
      </c>
      <c r="Q3" s="408" t="s">
        <v>464</v>
      </c>
      <c r="R3" s="409" t="s">
        <v>44</v>
      </c>
      <c r="S3" s="408" t="s">
        <v>464</v>
      </c>
      <c r="T3" s="409" t="s">
        <v>44</v>
      </c>
      <c r="U3" s="408" t="s">
        <v>464</v>
      </c>
      <c r="V3" s="409" t="s">
        <v>44</v>
      </c>
    </row>
    <row r="4" spans="1:22" s="415" customFormat="1" ht="25.5" customHeight="1">
      <c r="A4" s="411" t="s">
        <v>465</v>
      </c>
      <c r="B4" s="412">
        <v>1</v>
      </c>
      <c r="C4" s="412">
        <v>2</v>
      </c>
      <c r="D4" s="412">
        <v>3</v>
      </c>
      <c r="E4" s="412">
        <v>42</v>
      </c>
      <c r="F4" s="412">
        <v>52</v>
      </c>
      <c r="G4" s="412">
        <v>6</v>
      </c>
      <c r="H4" s="412">
        <v>72</v>
      </c>
      <c r="I4" s="413">
        <v>12</v>
      </c>
      <c r="J4" s="412">
        <v>81</v>
      </c>
      <c r="K4" s="412">
        <v>91</v>
      </c>
      <c r="L4" s="412" t="s">
        <v>466</v>
      </c>
      <c r="M4" s="412">
        <v>84</v>
      </c>
      <c r="N4" s="412">
        <v>94</v>
      </c>
      <c r="O4" s="412" t="s">
        <v>467</v>
      </c>
      <c r="P4" s="412" t="s">
        <v>468</v>
      </c>
      <c r="Q4" s="414" t="s">
        <v>469</v>
      </c>
      <c r="R4" s="414"/>
      <c r="S4" s="413" t="s">
        <v>470</v>
      </c>
      <c r="T4" s="413" t="s">
        <v>470</v>
      </c>
      <c r="U4" s="414" t="s">
        <v>471</v>
      </c>
      <c r="V4" s="414"/>
    </row>
    <row r="5" spans="1:22">
      <c r="A5" s="417" t="s">
        <v>472</v>
      </c>
      <c r="B5" s="418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20"/>
      <c r="S5" s="420"/>
      <c r="T5" s="420"/>
      <c r="U5" s="419"/>
      <c r="V5" s="420"/>
    </row>
    <row r="6" spans="1:22">
      <c r="A6" s="421" t="s">
        <v>473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</row>
    <row r="7" spans="1:22">
      <c r="A7" s="423" t="s">
        <v>474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</row>
    <row r="8" spans="1:22">
      <c r="A8" s="423" t="s">
        <v>475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</row>
    <row r="9" spans="1:22">
      <c r="A9" s="423" t="s">
        <v>476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</row>
    <row r="10" spans="1:22">
      <c r="A10" s="423" t="s">
        <v>477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</row>
    <row r="11" spans="1:22">
      <c r="A11" s="423" t="s">
        <v>478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</row>
    <row r="12" spans="1:22">
      <c r="A12" s="423" t="s">
        <v>479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</row>
    <row r="13" spans="1:22">
      <c r="A13" s="423" t="s">
        <v>480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</row>
    <row r="14" spans="1:22">
      <c r="A14" s="423" t="s">
        <v>473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2"/>
      <c r="S14" s="422"/>
      <c r="T14" s="422"/>
      <c r="U14" s="422"/>
      <c r="V14" s="422"/>
    </row>
    <row r="15" spans="1:22">
      <c r="A15" s="417" t="s">
        <v>481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4"/>
      <c r="S15" s="424"/>
      <c r="T15" s="424"/>
      <c r="U15" s="424"/>
      <c r="V15" s="424"/>
    </row>
    <row r="16" spans="1:22">
      <c r="A16" s="423" t="s">
        <v>482</v>
      </c>
      <c r="B16" s="424"/>
      <c r="C16" s="425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</row>
    <row r="17" spans="1:22">
      <c r="A17" s="423" t="s">
        <v>483</v>
      </c>
      <c r="B17" s="424"/>
      <c r="C17" s="425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</row>
    <row r="18" spans="1:22">
      <c r="A18" s="423" t="s">
        <v>484</v>
      </c>
      <c r="B18" s="424"/>
      <c r="C18" s="425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</row>
    <row r="19" spans="1:22">
      <c r="A19" s="423" t="s">
        <v>485</v>
      </c>
      <c r="B19" s="424"/>
      <c r="C19" s="425"/>
      <c r="D19" s="426"/>
      <c r="E19" s="424"/>
      <c r="F19" s="424"/>
      <c r="G19" s="426"/>
      <c r="H19" s="424"/>
      <c r="I19" s="424"/>
      <c r="J19" s="424"/>
      <c r="K19" s="424"/>
      <c r="L19" s="426"/>
      <c r="M19" s="424"/>
      <c r="N19" s="424"/>
      <c r="O19" s="426"/>
      <c r="P19" s="424"/>
      <c r="Q19" s="424"/>
      <c r="R19" s="427"/>
      <c r="S19" s="427"/>
      <c r="T19" s="427"/>
      <c r="U19" s="427"/>
      <c r="V19" s="427"/>
    </row>
    <row r="20" spans="1:22">
      <c r="A20" s="423" t="s">
        <v>486</v>
      </c>
      <c r="B20" s="424"/>
      <c r="C20" s="425"/>
      <c r="D20" s="426"/>
      <c r="E20" s="424"/>
      <c r="F20" s="424"/>
      <c r="G20" s="426"/>
      <c r="H20" s="424"/>
      <c r="I20" s="424"/>
      <c r="J20" s="424"/>
      <c r="K20" s="424"/>
      <c r="L20" s="426"/>
      <c r="M20" s="424"/>
      <c r="N20" s="424"/>
      <c r="O20" s="426"/>
      <c r="P20" s="424"/>
      <c r="Q20" s="424"/>
      <c r="R20" s="427"/>
      <c r="S20" s="427"/>
      <c r="T20" s="427"/>
      <c r="U20" s="427"/>
      <c r="V20" s="427"/>
    </row>
    <row r="21" spans="1:22">
      <c r="A21" s="423" t="s">
        <v>487</v>
      </c>
      <c r="B21" s="426"/>
      <c r="C21" s="425"/>
      <c r="D21" s="424"/>
      <c r="E21" s="424"/>
      <c r="F21" s="424"/>
      <c r="G21" s="424"/>
      <c r="H21" s="424"/>
      <c r="I21" s="424"/>
      <c r="J21" s="426"/>
      <c r="K21" s="426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</row>
    <row r="22" spans="1:22">
      <c r="A22" s="423" t="s">
        <v>488</v>
      </c>
      <c r="B22" s="426"/>
      <c r="C22" s="426"/>
      <c r="D22" s="424"/>
      <c r="E22" s="424"/>
      <c r="F22" s="424"/>
      <c r="G22" s="424"/>
      <c r="H22" s="424"/>
      <c r="I22" s="424"/>
      <c r="J22" s="426"/>
      <c r="K22" s="426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</row>
    <row r="23" spans="1:22">
      <c r="A23" s="423" t="s">
        <v>489</v>
      </c>
      <c r="B23" s="426"/>
      <c r="C23" s="426"/>
      <c r="D23" s="424"/>
      <c r="E23" s="424"/>
      <c r="F23" s="424"/>
      <c r="G23" s="424"/>
      <c r="H23" s="424"/>
      <c r="I23" s="424"/>
      <c r="J23" s="426"/>
      <c r="K23" s="426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</row>
    <row r="24" spans="1:22">
      <c r="A24" s="423" t="s">
        <v>490</v>
      </c>
      <c r="B24" s="426"/>
      <c r="C24" s="426"/>
      <c r="D24" s="424"/>
      <c r="E24" s="424"/>
      <c r="F24" s="424"/>
      <c r="G24" s="424"/>
      <c r="H24" s="424"/>
      <c r="I24" s="424"/>
      <c r="J24" s="426"/>
      <c r="K24" s="426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</row>
    <row r="25" spans="1:22">
      <c r="A25" s="423" t="s">
        <v>491</v>
      </c>
      <c r="B25" s="424"/>
      <c r="C25" s="424"/>
      <c r="D25" s="426"/>
      <c r="E25" s="424"/>
      <c r="F25" s="424"/>
      <c r="G25" s="424"/>
      <c r="H25" s="424"/>
      <c r="I25" s="424"/>
      <c r="J25" s="424"/>
      <c r="K25" s="424"/>
      <c r="L25" s="426"/>
      <c r="M25" s="424"/>
      <c r="N25" s="424"/>
      <c r="O25" s="424"/>
      <c r="P25" s="424"/>
      <c r="Q25" s="424"/>
      <c r="R25" s="424"/>
      <c r="S25" s="426"/>
      <c r="T25" s="424"/>
      <c r="U25" s="426"/>
      <c r="V25" s="424"/>
    </row>
    <row r="26" spans="1:22">
      <c r="A26" s="423" t="s">
        <v>492</v>
      </c>
      <c r="B26" s="424"/>
      <c r="C26" s="424"/>
      <c r="D26" s="426"/>
      <c r="E26" s="424"/>
      <c r="F26" s="424"/>
      <c r="G26" s="424"/>
      <c r="H26" s="424"/>
      <c r="I26" s="424"/>
      <c r="J26" s="424"/>
      <c r="K26" s="424"/>
      <c r="L26" s="426"/>
      <c r="M26" s="424"/>
      <c r="N26" s="424"/>
      <c r="O26" s="424"/>
      <c r="P26" s="424"/>
      <c r="Q26" s="424"/>
      <c r="R26" s="424"/>
      <c r="S26" s="426"/>
      <c r="T26" s="424"/>
      <c r="U26" s="426"/>
      <c r="V26" s="424"/>
    </row>
    <row r="27" spans="1:22">
      <c r="A27" s="423" t="s">
        <v>493</v>
      </c>
      <c r="B27" s="426"/>
      <c r="C27" s="424"/>
      <c r="D27" s="426"/>
      <c r="E27" s="426"/>
      <c r="F27" s="424"/>
      <c r="G27" s="424"/>
      <c r="H27" s="424"/>
      <c r="I27" s="424"/>
      <c r="J27" s="426"/>
      <c r="K27" s="424"/>
      <c r="L27" s="426"/>
      <c r="M27" s="426"/>
      <c r="N27" s="424"/>
      <c r="O27" s="424"/>
      <c r="P27" s="424"/>
      <c r="Q27" s="424"/>
      <c r="R27" s="424"/>
      <c r="S27" s="426"/>
      <c r="T27" s="424"/>
      <c r="U27" s="426"/>
      <c r="V27" s="424"/>
    </row>
    <row r="28" spans="1:22">
      <c r="A28" s="423" t="s">
        <v>494</v>
      </c>
      <c r="B28" s="426"/>
      <c r="C28" s="424"/>
      <c r="D28" s="426"/>
      <c r="E28" s="426"/>
      <c r="F28" s="424"/>
      <c r="G28" s="424"/>
      <c r="H28" s="424"/>
      <c r="I28" s="424"/>
      <c r="J28" s="426"/>
      <c r="K28" s="424"/>
      <c r="L28" s="426"/>
      <c r="M28" s="426"/>
      <c r="N28" s="424"/>
      <c r="O28" s="424"/>
      <c r="P28" s="424"/>
      <c r="Q28" s="424"/>
      <c r="R28" s="424"/>
      <c r="S28" s="426"/>
      <c r="T28" s="424"/>
      <c r="U28" s="426"/>
      <c r="V28" s="424"/>
    </row>
    <row r="29" spans="1:22">
      <c r="A29" s="423" t="s">
        <v>495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</row>
    <row r="30" spans="1:22">
      <c r="A30" s="423" t="s">
        <v>473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2"/>
      <c r="S30" s="422"/>
      <c r="T30" s="422"/>
      <c r="U30" s="422"/>
      <c r="V30" s="422"/>
    </row>
    <row r="31" spans="1:22">
      <c r="A31" s="423" t="s">
        <v>496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</row>
    <row r="32" spans="1:22">
      <c r="A32" s="423" t="s">
        <v>473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2"/>
      <c r="S32" s="422"/>
      <c r="T32" s="422"/>
      <c r="U32" s="422"/>
      <c r="V32" s="422"/>
    </row>
    <row r="33" spans="1:22">
      <c r="A33" s="417" t="s">
        <v>497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8"/>
      <c r="S33" s="428"/>
      <c r="T33" s="428"/>
      <c r="U33" s="428"/>
      <c r="V33" s="428"/>
    </row>
    <row r="34" spans="1:22">
      <c r="A34" s="429" t="s">
        <v>498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30"/>
      <c r="S34" s="430"/>
      <c r="T34" s="430"/>
      <c r="U34" s="430"/>
      <c r="V34" s="430"/>
    </row>
    <row r="35" spans="1:22" ht="13.2">
      <c r="A35" s="531" t="s">
        <v>605</v>
      </c>
      <c r="B35" s="532" t="str">
        <f t="shared" ref="B35:K35" si="0">IF(B13=SUM(B7+B9+B11),"OK","KO")</f>
        <v>OK</v>
      </c>
      <c r="C35" s="532" t="str">
        <f t="shared" si="0"/>
        <v>OK</v>
      </c>
      <c r="D35" s="532" t="str">
        <f t="shared" si="0"/>
        <v>OK</v>
      </c>
      <c r="E35" s="532" t="str">
        <f t="shared" si="0"/>
        <v>OK</v>
      </c>
      <c r="F35" s="532" t="str">
        <f t="shared" si="0"/>
        <v>OK</v>
      </c>
      <c r="G35" s="532" t="str">
        <f t="shared" si="0"/>
        <v>OK</v>
      </c>
      <c r="H35" s="532" t="str">
        <f t="shared" si="0"/>
        <v>OK</v>
      </c>
      <c r="I35" s="532" t="str">
        <f t="shared" si="0"/>
        <v>OK</v>
      </c>
      <c r="J35" s="532" t="str">
        <f t="shared" si="0"/>
        <v>OK</v>
      </c>
      <c r="K35" s="532" t="str">
        <f t="shared" si="0"/>
        <v>OK</v>
      </c>
      <c r="L35" s="532" t="str">
        <f t="shared" ref="L35:V35" si="1">IF(L13=SUM(L7+L9+L11),"OK","KO")</f>
        <v>OK</v>
      </c>
      <c r="M35" s="532" t="str">
        <f t="shared" si="1"/>
        <v>OK</v>
      </c>
      <c r="N35" s="532" t="str">
        <f t="shared" si="1"/>
        <v>OK</v>
      </c>
      <c r="O35" s="532" t="str">
        <f t="shared" si="1"/>
        <v>OK</v>
      </c>
      <c r="P35" s="532" t="str">
        <f t="shared" si="1"/>
        <v>OK</v>
      </c>
      <c r="Q35" s="532" t="str">
        <f t="shared" si="1"/>
        <v>OK</v>
      </c>
      <c r="R35" s="532" t="str">
        <f t="shared" si="1"/>
        <v>OK</v>
      </c>
      <c r="S35" s="532" t="str">
        <f t="shared" si="1"/>
        <v>OK</v>
      </c>
      <c r="T35" s="532" t="str">
        <f t="shared" si="1"/>
        <v>OK</v>
      </c>
      <c r="U35" s="532" t="str">
        <f t="shared" si="1"/>
        <v>OK</v>
      </c>
      <c r="V35" s="532" t="str">
        <f t="shared" si="1"/>
        <v>OK</v>
      </c>
    </row>
    <row r="36" spans="1:22" ht="13.2">
      <c r="A36" s="531" t="s">
        <v>607</v>
      </c>
      <c r="B36" s="532" t="str">
        <f t="shared" ref="B36:K36" si="2">IF(B14=SUM(B8+B10+B12),"OK","KO")</f>
        <v>OK</v>
      </c>
      <c r="C36" s="532" t="str">
        <f t="shared" si="2"/>
        <v>OK</v>
      </c>
      <c r="D36" s="532" t="str">
        <f t="shared" si="2"/>
        <v>OK</v>
      </c>
      <c r="E36" s="532" t="str">
        <f t="shared" si="2"/>
        <v>OK</v>
      </c>
      <c r="F36" s="532" t="str">
        <f t="shared" si="2"/>
        <v>OK</v>
      </c>
      <c r="G36" s="532" t="str">
        <f t="shared" si="2"/>
        <v>OK</v>
      </c>
      <c r="H36" s="532" t="str">
        <f t="shared" si="2"/>
        <v>OK</v>
      </c>
      <c r="I36" s="532" t="str">
        <f t="shared" si="2"/>
        <v>OK</v>
      </c>
      <c r="J36" s="532" t="str">
        <f t="shared" si="2"/>
        <v>OK</v>
      </c>
      <c r="K36" s="532" t="str">
        <f t="shared" si="2"/>
        <v>OK</v>
      </c>
      <c r="L36" s="532" t="str">
        <f t="shared" ref="L36:V36" si="3">IF(L14=SUM(L8+L10+L12),"OK","KO")</f>
        <v>OK</v>
      </c>
      <c r="M36" s="532" t="str">
        <f t="shared" si="3"/>
        <v>OK</v>
      </c>
      <c r="N36" s="532" t="str">
        <f t="shared" si="3"/>
        <v>OK</v>
      </c>
      <c r="O36" s="532" t="str">
        <f t="shared" si="3"/>
        <v>OK</v>
      </c>
      <c r="P36" s="532" t="str">
        <f t="shared" si="3"/>
        <v>OK</v>
      </c>
      <c r="Q36" s="532" t="str">
        <f t="shared" si="3"/>
        <v>OK</v>
      </c>
      <c r="R36" s="532" t="str">
        <f t="shared" si="3"/>
        <v>OK</v>
      </c>
      <c r="S36" s="532" t="str">
        <f t="shared" si="3"/>
        <v>OK</v>
      </c>
      <c r="T36" s="532" t="str">
        <f t="shared" si="3"/>
        <v>OK</v>
      </c>
      <c r="U36" s="532" t="str">
        <f t="shared" si="3"/>
        <v>OK</v>
      </c>
      <c r="V36" s="532" t="str">
        <f t="shared" si="3"/>
        <v>OK</v>
      </c>
    </row>
    <row r="37" spans="1:22" ht="13.2">
      <c r="A37" s="533" t="s">
        <v>606</v>
      </c>
      <c r="B37" s="532" t="str">
        <f t="shared" ref="B37:K37" si="4">IF(B31=SUM(B15+B17+B19+B21+B23+B25+B27+B29),"OK","KO")</f>
        <v>OK</v>
      </c>
      <c r="C37" s="532" t="str">
        <f t="shared" si="4"/>
        <v>OK</v>
      </c>
      <c r="D37" s="532" t="str">
        <f t="shared" si="4"/>
        <v>OK</v>
      </c>
      <c r="E37" s="532" t="str">
        <f t="shared" si="4"/>
        <v>OK</v>
      </c>
      <c r="F37" s="532" t="str">
        <f t="shared" si="4"/>
        <v>OK</v>
      </c>
      <c r="G37" s="532" t="str">
        <f t="shared" si="4"/>
        <v>OK</v>
      </c>
      <c r="H37" s="532" t="str">
        <f t="shared" si="4"/>
        <v>OK</v>
      </c>
      <c r="I37" s="532" t="str">
        <f t="shared" si="4"/>
        <v>OK</v>
      </c>
      <c r="J37" s="532" t="str">
        <f t="shared" si="4"/>
        <v>OK</v>
      </c>
      <c r="K37" s="532" t="str">
        <f t="shared" si="4"/>
        <v>OK</v>
      </c>
      <c r="L37" s="532" t="str">
        <f t="shared" ref="L37:V37" si="5">IF(L31=SUM(L15+L17+L19+L21+L23+L25+L27+L29),"OK","KO")</f>
        <v>OK</v>
      </c>
      <c r="M37" s="532" t="str">
        <f t="shared" si="5"/>
        <v>OK</v>
      </c>
      <c r="N37" s="532" t="str">
        <f t="shared" si="5"/>
        <v>OK</v>
      </c>
      <c r="O37" s="532" t="str">
        <f t="shared" si="5"/>
        <v>OK</v>
      </c>
      <c r="P37" s="532" t="str">
        <f t="shared" si="5"/>
        <v>OK</v>
      </c>
      <c r="Q37" s="532" t="str">
        <f t="shared" si="5"/>
        <v>OK</v>
      </c>
      <c r="R37" s="532" t="str">
        <f t="shared" si="5"/>
        <v>OK</v>
      </c>
      <c r="S37" s="532" t="str">
        <f t="shared" si="5"/>
        <v>OK</v>
      </c>
      <c r="T37" s="532" t="str">
        <f t="shared" si="5"/>
        <v>OK</v>
      </c>
      <c r="U37" s="532" t="str">
        <f t="shared" si="5"/>
        <v>OK</v>
      </c>
      <c r="V37" s="532" t="str">
        <f t="shared" si="5"/>
        <v>OK</v>
      </c>
    </row>
    <row r="38" spans="1:22" ht="13.2">
      <c r="A38" s="533" t="s">
        <v>608</v>
      </c>
      <c r="B38" s="532" t="str">
        <f t="shared" ref="B38:K38" si="6">IF(B32=SUM(B16+B18+B20+B22+B24+B26+B28+B30),"OK","KO")</f>
        <v>OK</v>
      </c>
      <c r="C38" s="532" t="str">
        <f t="shared" si="6"/>
        <v>OK</v>
      </c>
      <c r="D38" s="532" t="str">
        <f t="shared" si="6"/>
        <v>OK</v>
      </c>
      <c r="E38" s="532" t="str">
        <f t="shared" si="6"/>
        <v>OK</v>
      </c>
      <c r="F38" s="532" t="str">
        <f t="shared" si="6"/>
        <v>OK</v>
      </c>
      <c r="G38" s="532" t="str">
        <f t="shared" si="6"/>
        <v>OK</v>
      </c>
      <c r="H38" s="532" t="str">
        <f t="shared" si="6"/>
        <v>OK</v>
      </c>
      <c r="I38" s="532" t="str">
        <f t="shared" si="6"/>
        <v>OK</v>
      </c>
      <c r="J38" s="532" t="str">
        <f t="shared" si="6"/>
        <v>OK</v>
      </c>
      <c r="K38" s="532" t="str">
        <f t="shared" si="6"/>
        <v>OK</v>
      </c>
      <c r="L38" s="532" t="str">
        <f t="shared" ref="L38:V38" si="7">IF(L32=SUM(L16+L18+L20+L22+L24+L26+L28+L30),"OK","KO")</f>
        <v>OK</v>
      </c>
      <c r="M38" s="532" t="str">
        <f t="shared" si="7"/>
        <v>OK</v>
      </c>
      <c r="N38" s="532" t="str">
        <f t="shared" si="7"/>
        <v>OK</v>
      </c>
      <c r="O38" s="532" t="str">
        <f t="shared" si="7"/>
        <v>OK</v>
      </c>
      <c r="P38" s="532" t="str">
        <f t="shared" si="7"/>
        <v>OK</v>
      </c>
      <c r="Q38" s="532" t="str">
        <f t="shared" si="7"/>
        <v>OK</v>
      </c>
      <c r="R38" s="532" t="str">
        <f t="shared" si="7"/>
        <v>OK</v>
      </c>
      <c r="S38" s="532" t="str">
        <f t="shared" si="7"/>
        <v>OK</v>
      </c>
      <c r="T38" s="532" t="str">
        <f t="shared" si="7"/>
        <v>OK</v>
      </c>
      <c r="U38" s="532" t="str">
        <f t="shared" si="7"/>
        <v>OK</v>
      </c>
      <c r="V38" s="532" t="str">
        <f t="shared" si="7"/>
        <v>OK</v>
      </c>
    </row>
  </sheetData>
  <sheetProtection password="DE9E" sheet="1" objects="1" scenarios="1"/>
  <mergeCells count="1">
    <mergeCell ref="A1:A2"/>
  </mergeCells>
  <conditionalFormatting sqref="B35:V36">
    <cfRule type="cellIs" dxfId="5" priority="3" operator="equal">
      <formula>"KO"</formula>
    </cfRule>
    <cfRule type="cellIs" dxfId="4" priority="4" operator="equal">
      <formula>"OK"</formula>
    </cfRule>
  </conditionalFormatting>
  <conditionalFormatting sqref="B37:V38">
    <cfRule type="cellIs" dxfId="3" priority="1" operator="equal">
      <formula>"KO"</formula>
    </cfRule>
    <cfRule type="cellIs" dxfId="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95" fitToWidth="3" orientation="landscape" r:id="rId1"/>
  <headerFooter alignWithMargins="0"/>
  <colBreaks count="2" manualBreakCount="2">
    <brk id="8" max="33" man="1"/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K35" sqref="K35"/>
    </sheetView>
  </sheetViews>
  <sheetFormatPr baseColWidth="10" defaultRowHeight="13.2"/>
  <cols>
    <col min="1" max="1" width="34.109375" customWidth="1"/>
  </cols>
  <sheetData>
    <row r="1" spans="1:10">
      <c r="A1" s="5" t="s">
        <v>507</v>
      </c>
      <c r="B1" s="6"/>
      <c r="C1" s="7"/>
      <c r="D1" s="7"/>
      <c r="E1" s="7"/>
      <c r="F1" s="7"/>
      <c r="G1" s="7"/>
      <c r="H1" s="7"/>
      <c r="I1" s="15"/>
      <c r="J1" s="7"/>
    </row>
    <row r="2" spans="1:10" ht="24">
      <c r="A2" s="8" t="s">
        <v>508</v>
      </c>
      <c r="B2" s="6"/>
      <c r="C2" s="9"/>
      <c r="D2" s="9"/>
      <c r="E2" s="9"/>
      <c r="F2" s="9"/>
      <c r="G2" s="9"/>
      <c r="H2" s="9"/>
      <c r="I2" s="14"/>
      <c r="J2" s="9"/>
    </row>
    <row r="3" spans="1:10" ht="60.6" thickBot="1">
      <c r="A3" s="9"/>
      <c r="B3" s="432"/>
      <c r="C3" s="10" t="s">
        <v>74</v>
      </c>
      <c r="D3" s="10" t="s">
        <v>75</v>
      </c>
      <c r="E3" s="10" t="s">
        <v>509</v>
      </c>
      <c r="F3" s="10" t="s">
        <v>510</v>
      </c>
      <c r="G3" s="10" t="s">
        <v>511</v>
      </c>
      <c r="H3" s="10" t="s">
        <v>512</v>
      </c>
      <c r="I3" s="10" t="s">
        <v>87</v>
      </c>
      <c r="J3" s="10" t="s">
        <v>513</v>
      </c>
    </row>
    <row r="4" spans="1:10" ht="13.8" thickTop="1">
      <c r="A4" s="9"/>
      <c r="B4" s="7"/>
      <c r="C4" s="18">
        <v>10</v>
      </c>
      <c r="D4" s="18">
        <v>20</v>
      </c>
      <c r="E4" s="18">
        <v>30</v>
      </c>
      <c r="F4" s="18">
        <v>40</v>
      </c>
      <c r="G4" s="18">
        <v>50</v>
      </c>
      <c r="H4" s="18">
        <v>60</v>
      </c>
      <c r="I4" s="18">
        <v>70</v>
      </c>
      <c r="J4" s="18">
        <v>80</v>
      </c>
    </row>
    <row r="5" spans="1:10">
      <c r="A5" s="433" t="s">
        <v>76</v>
      </c>
      <c r="B5" s="17"/>
      <c r="C5" s="11"/>
      <c r="D5" s="11"/>
      <c r="E5" s="11"/>
      <c r="F5" s="11"/>
      <c r="G5" s="11"/>
      <c r="H5" s="11"/>
      <c r="I5" s="11"/>
      <c r="J5" s="11"/>
    </row>
    <row r="6" spans="1:10">
      <c r="A6" s="434" t="s">
        <v>514</v>
      </c>
      <c r="B6" s="12">
        <v>10</v>
      </c>
      <c r="C6" s="534"/>
      <c r="D6" s="11"/>
      <c r="E6" s="11"/>
      <c r="F6" s="534"/>
      <c r="G6" s="11"/>
      <c r="H6" s="11"/>
      <c r="I6" s="11"/>
      <c r="J6" s="537"/>
    </row>
    <row r="7" spans="1:10">
      <c r="A7" s="20" t="s">
        <v>77</v>
      </c>
      <c r="B7" s="12">
        <v>20</v>
      </c>
      <c r="C7" s="534"/>
      <c r="D7" s="13"/>
      <c r="E7" s="13"/>
      <c r="F7" s="534"/>
      <c r="G7" s="13"/>
      <c r="H7" s="13"/>
      <c r="I7" s="13"/>
      <c r="J7" s="537"/>
    </row>
    <row r="8" spans="1:10">
      <c r="A8" s="20" t="s">
        <v>515</v>
      </c>
      <c r="B8" s="12">
        <v>30</v>
      </c>
      <c r="C8" s="534"/>
      <c r="D8" s="13"/>
      <c r="E8" s="13"/>
      <c r="F8" s="534"/>
      <c r="G8" s="13"/>
      <c r="H8" s="13"/>
      <c r="I8" s="13"/>
      <c r="J8" s="537"/>
    </row>
    <row r="9" spans="1:10" ht="24">
      <c r="A9" s="20" t="s">
        <v>78</v>
      </c>
      <c r="B9" s="12">
        <v>40</v>
      </c>
      <c r="C9" s="534"/>
      <c r="D9" s="13"/>
      <c r="E9" s="13"/>
      <c r="F9" s="534"/>
      <c r="G9" s="13"/>
      <c r="H9" s="13"/>
      <c r="I9" s="13"/>
      <c r="J9" s="537"/>
    </row>
    <row r="10" spans="1:10">
      <c r="A10" s="20" t="s">
        <v>516</v>
      </c>
      <c r="B10" s="12">
        <v>50</v>
      </c>
      <c r="C10" s="534"/>
      <c r="D10" s="13"/>
      <c r="E10" s="13"/>
      <c r="F10" s="534"/>
      <c r="G10" s="13"/>
      <c r="H10" s="13"/>
      <c r="I10" s="13"/>
      <c r="J10" s="537"/>
    </row>
    <row r="11" spans="1:10" ht="36">
      <c r="A11" s="20" t="s">
        <v>517</v>
      </c>
      <c r="B11" s="12">
        <v>60</v>
      </c>
      <c r="C11" s="534"/>
      <c r="D11" s="13"/>
      <c r="E11" s="13"/>
      <c r="F11" s="534"/>
      <c r="G11" s="13"/>
      <c r="H11" s="13"/>
      <c r="I11" s="13"/>
      <c r="J11" s="537"/>
    </row>
    <row r="12" spans="1:10">
      <c r="A12" s="20" t="s">
        <v>518</v>
      </c>
      <c r="B12" s="12">
        <v>70</v>
      </c>
      <c r="C12" s="534"/>
      <c r="D12" s="13"/>
      <c r="E12" s="13"/>
      <c r="F12" s="534"/>
      <c r="G12" s="13"/>
      <c r="H12" s="13"/>
      <c r="I12" s="13"/>
      <c r="J12" s="537"/>
    </row>
    <row r="13" spans="1:10">
      <c r="A13" s="434" t="s">
        <v>72</v>
      </c>
      <c r="B13" s="12">
        <v>80</v>
      </c>
      <c r="C13" s="534"/>
      <c r="D13" s="11"/>
      <c r="E13" s="11"/>
      <c r="F13" s="11"/>
      <c r="G13" s="534"/>
      <c r="H13" s="534"/>
      <c r="I13" s="11"/>
      <c r="J13" s="537"/>
    </row>
    <row r="14" spans="1:10">
      <c r="A14" s="20" t="s">
        <v>519</v>
      </c>
      <c r="B14" s="12">
        <v>90</v>
      </c>
      <c r="C14" s="534"/>
      <c r="D14" s="13"/>
      <c r="E14" s="13"/>
      <c r="F14" s="13"/>
      <c r="G14" s="534"/>
      <c r="H14" s="534"/>
      <c r="I14" s="13"/>
      <c r="J14" s="537"/>
    </row>
    <row r="15" spans="1:10">
      <c r="A15" s="20" t="s">
        <v>520</v>
      </c>
      <c r="B15" s="12">
        <v>100</v>
      </c>
      <c r="C15" s="534"/>
      <c r="D15" s="13"/>
      <c r="E15" s="13"/>
      <c r="F15" s="13"/>
      <c r="G15" s="534"/>
      <c r="H15" s="534"/>
      <c r="I15" s="13"/>
      <c r="J15" s="537"/>
    </row>
    <row r="16" spans="1:10" ht="36">
      <c r="A16" s="20" t="s">
        <v>521</v>
      </c>
      <c r="B16" s="12">
        <v>110</v>
      </c>
      <c r="C16" s="534"/>
      <c r="D16" s="13"/>
      <c r="E16" s="13"/>
      <c r="F16" s="13"/>
      <c r="G16" s="534"/>
      <c r="H16" s="534"/>
      <c r="I16" s="13"/>
      <c r="J16" s="537"/>
    </row>
    <row r="17" spans="1:10">
      <c r="A17" s="20" t="s">
        <v>522</v>
      </c>
      <c r="B17" s="12">
        <v>120</v>
      </c>
      <c r="C17" s="534"/>
      <c r="D17" s="13"/>
      <c r="E17" s="13"/>
      <c r="F17" s="13"/>
      <c r="G17" s="534"/>
      <c r="H17" s="534"/>
      <c r="I17" s="13"/>
      <c r="J17" s="537"/>
    </row>
    <row r="18" spans="1:10">
      <c r="A18" s="20" t="s">
        <v>523</v>
      </c>
      <c r="B18" s="12">
        <v>130</v>
      </c>
      <c r="C18" s="534"/>
      <c r="D18" s="13"/>
      <c r="E18" s="13"/>
      <c r="F18" s="13"/>
      <c r="G18" s="534"/>
      <c r="H18" s="534"/>
      <c r="I18" s="13"/>
      <c r="J18" s="537"/>
    </row>
    <row r="19" spans="1:10">
      <c r="A19" s="434" t="s">
        <v>524</v>
      </c>
      <c r="B19" s="12">
        <v>140</v>
      </c>
      <c r="C19" s="534"/>
      <c r="D19" s="11"/>
      <c r="E19" s="11"/>
      <c r="F19" s="11"/>
      <c r="G19" s="534"/>
      <c r="H19" s="534"/>
      <c r="I19" s="11"/>
      <c r="J19" s="537"/>
    </row>
    <row r="20" spans="1:10" ht="24">
      <c r="A20" s="20" t="s">
        <v>525</v>
      </c>
      <c r="B20" s="12">
        <v>150</v>
      </c>
      <c r="C20" s="534"/>
      <c r="D20" s="13"/>
      <c r="E20" s="13"/>
      <c r="F20" s="13"/>
      <c r="G20" s="534"/>
      <c r="H20" s="534"/>
      <c r="I20" s="13"/>
      <c r="J20" s="537"/>
    </row>
    <row r="21" spans="1:10" ht="24">
      <c r="A21" s="435" t="s">
        <v>526</v>
      </c>
      <c r="B21" s="12">
        <v>160</v>
      </c>
      <c r="C21" s="534"/>
      <c r="D21" s="13"/>
      <c r="E21" s="13"/>
      <c r="F21" s="13"/>
      <c r="G21" s="534"/>
      <c r="H21" s="534"/>
      <c r="I21" s="13"/>
      <c r="J21" s="537"/>
    </row>
    <row r="22" spans="1:10">
      <c r="A22" s="436" t="s">
        <v>527</v>
      </c>
      <c r="B22" s="12">
        <v>170</v>
      </c>
      <c r="C22" s="535"/>
      <c r="D22" s="13"/>
      <c r="E22" s="13"/>
      <c r="F22" s="536"/>
      <c r="G22" s="535"/>
      <c r="H22" s="535"/>
      <c r="I22" s="13"/>
      <c r="J22" s="537"/>
    </row>
    <row r="23" spans="1:10">
      <c r="A23" s="438" t="s">
        <v>79</v>
      </c>
      <c r="B23" s="437"/>
      <c r="C23" s="439"/>
      <c r="D23" s="11"/>
      <c r="E23" s="11"/>
      <c r="F23" s="11"/>
      <c r="G23" s="11"/>
      <c r="H23" s="11"/>
      <c r="I23" s="11"/>
      <c r="J23" s="11"/>
    </row>
    <row r="24" spans="1:10">
      <c r="A24" s="23" t="s">
        <v>80</v>
      </c>
      <c r="B24" s="12">
        <v>180</v>
      </c>
      <c r="C24" s="534"/>
      <c r="D24" s="534"/>
      <c r="E24" s="534"/>
      <c r="F24" s="13"/>
      <c r="G24" s="11"/>
      <c r="H24" s="11"/>
      <c r="I24" s="13"/>
      <c r="J24" s="537"/>
    </row>
    <row r="25" spans="1:10">
      <c r="A25" s="23" t="s">
        <v>81</v>
      </c>
      <c r="B25" s="12">
        <v>190</v>
      </c>
      <c r="C25" s="534"/>
      <c r="D25" s="534"/>
      <c r="E25" s="534"/>
      <c r="F25" s="13"/>
      <c r="G25" s="11"/>
      <c r="H25" s="11"/>
      <c r="I25" s="13"/>
      <c r="J25" s="537"/>
    </row>
    <row r="26" spans="1:10">
      <c r="A26" s="23" t="s">
        <v>82</v>
      </c>
      <c r="B26" s="12">
        <v>200</v>
      </c>
      <c r="C26" s="538"/>
      <c r="D26" s="538"/>
      <c r="E26" s="538"/>
      <c r="F26" s="13"/>
      <c r="G26" s="538"/>
      <c r="H26" s="538"/>
      <c r="I26" s="13"/>
      <c r="J26" s="537"/>
    </row>
    <row r="27" spans="1:10" ht="24">
      <c r="A27" s="435" t="s">
        <v>83</v>
      </c>
      <c r="B27" s="12">
        <v>210</v>
      </c>
      <c r="C27" s="534"/>
      <c r="D27" s="534"/>
      <c r="E27" s="534"/>
      <c r="F27" s="13"/>
      <c r="G27" s="534"/>
      <c r="H27" s="534"/>
      <c r="I27" s="13"/>
      <c r="J27" s="537"/>
    </row>
    <row r="28" spans="1:10">
      <c r="A28" s="435" t="s">
        <v>85</v>
      </c>
      <c r="B28" s="12">
        <v>220</v>
      </c>
      <c r="C28" s="534"/>
      <c r="D28" s="534"/>
      <c r="E28" s="534"/>
      <c r="F28" s="13"/>
      <c r="G28" s="534"/>
      <c r="H28" s="534"/>
      <c r="I28" s="13"/>
      <c r="J28" s="537"/>
    </row>
    <row r="29" spans="1:10">
      <c r="A29" s="435" t="s">
        <v>528</v>
      </c>
      <c r="B29" s="12">
        <v>230</v>
      </c>
      <c r="C29" s="534"/>
      <c r="D29" s="11"/>
      <c r="E29" s="534"/>
      <c r="F29" s="13"/>
      <c r="G29" s="534"/>
      <c r="H29" s="534"/>
      <c r="I29" s="13"/>
      <c r="J29" s="537"/>
    </row>
    <row r="30" spans="1:10">
      <c r="A30" s="23" t="s">
        <v>70</v>
      </c>
      <c r="B30" s="12">
        <v>240</v>
      </c>
      <c r="C30" s="534"/>
      <c r="D30" s="534"/>
      <c r="E30" s="534"/>
      <c r="F30" s="13"/>
      <c r="G30" s="534"/>
      <c r="H30" s="534"/>
      <c r="I30" s="13"/>
      <c r="J30" s="537"/>
    </row>
    <row r="31" spans="1:10">
      <c r="A31" s="436" t="s">
        <v>529</v>
      </c>
      <c r="B31" s="12">
        <v>250</v>
      </c>
      <c r="C31" s="535"/>
      <c r="D31" s="535"/>
      <c r="E31" s="535"/>
      <c r="F31" s="13"/>
      <c r="G31" s="535"/>
      <c r="H31" s="535"/>
      <c r="I31" s="13"/>
      <c r="J31" s="535"/>
    </row>
    <row r="32" spans="1:10">
      <c r="A32" s="440" t="s">
        <v>86</v>
      </c>
      <c r="B32" s="17"/>
      <c r="C32" s="11"/>
      <c r="D32" s="11"/>
      <c r="E32" s="11"/>
      <c r="F32" s="11"/>
      <c r="G32" s="11"/>
      <c r="H32" s="11"/>
      <c r="I32" s="11"/>
      <c r="J32" s="13"/>
    </row>
    <row r="33" spans="1:10">
      <c r="A33" s="23" t="s">
        <v>71</v>
      </c>
      <c r="B33" s="12">
        <v>260</v>
      </c>
      <c r="C33" s="534"/>
      <c r="D33" s="534"/>
      <c r="E33" s="534"/>
      <c r="F33" s="13"/>
      <c r="G33" s="13"/>
      <c r="H33" s="13"/>
      <c r="I33" s="13"/>
      <c r="J33" s="537"/>
    </row>
    <row r="34" spans="1:10">
      <c r="A34" s="23" t="s">
        <v>87</v>
      </c>
      <c r="B34" s="12">
        <v>270</v>
      </c>
      <c r="C34" s="534"/>
      <c r="D34" s="534"/>
      <c r="E34" s="13"/>
      <c r="F34" s="13"/>
      <c r="G34" s="13"/>
      <c r="H34" s="13"/>
      <c r="I34" s="534"/>
      <c r="J34" s="534"/>
    </row>
    <row r="35" spans="1:10" ht="24">
      <c r="A35" s="23" t="s">
        <v>88</v>
      </c>
      <c r="B35" s="12">
        <v>280</v>
      </c>
      <c r="C35" s="534"/>
      <c r="D35" s="13"/>
      <c r="E35" s="13"/>
      <c r="F35" s="13"/>
      <c r="G35" s="534"/>
      <c r="H35" s="534"/>
      <c r="I35" s="13"/>
      <c r="J35" s="537"/>
    </row>
    <row r="36" spans="1:10">
      <c r="A36" s="436" t="s">
        <v>89</v>
      </c>
      <c r="B36" s="12">
        <v>290</v>
      </c>
      <c r="C36" s="535"/>
      <c r="D36" s="535"/>
      <c r="E36" s="536"/>
      <c r="F36" s="13"/>
      <c r="G36" s="535"/>
      <c r="H36" s="535"/>
      <c r="I36" s="536"/>
      <c r="J36" s="537"/>
    </row>
    <row r="37" spans="1:10">
      <c r="A37" s="438" t="s">
        <v>64</v>
      </c>
      <c r="B37" s="12">
        <v>300</v>
      </c>
      <c r="C37" s="536"/>
      <c r="D37" s="534"/>
      <c r="E37" s="534"/>
      <c r="F37" s="539"/>
      <c r="G37" s="534"/>
      <c r="H37" s="534"/>
      <c r="I37" s="539"/>
      <c r="J37" s="539"/>
    </row>
  </sheetData>
  <sheetProtection password="DE9E" sheet="1" objects="1" scenarios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6" sqref="J26"/>
    </sheetView>
  </sheetViews>
  <sheetFormatPr baseColWidth="10" defaultRowHeight="13.2"/>
  <cols>
    <col min="1" max="1" width="24" customWidth="1"/>
  </cols>
  <sheetData>
    <row r="1" spans="1:4">
      <c r="A1" s="25" t="s">
        <v>530</v>
      </c>
      <c r="B1" s="14"/>
      <c r="C1" s="14"/>
      <c r="D1" s="15"/>
    </row>
    <row r="2" spans="1:4" ht="36" customHeight="1">
      <c r="A2" s="19" t="s">
        <v>531</v>
      </c>
      <c r="B2" s="19"/>
      <c r="C2" s="14"/>
      <c r="D2" s="14"/>
    </row>
    <row r="3" spans="1:4">
      <c r="A3" s="22"/>
      <c r="B3" s="16"/>
      <c r="C3" s="441" t="s">
        <v>67</v>
      </c>
      <c r="D3" s="441" t="s">
        <v>68</v>
      </c>
    </row>
    <row r="4" spans="1:4">
      <c r="A4" s="22"/>
      <c r="B4" s="26"/>
      <c r="C4" s="18">
        <v>10</v>
      </c>
      <c r="D4" s="18">
        <v>20</v>
      </c>
    </row>
    <row r="5" spans="1:4">
      <c r="A5" s="3" t="s">
        <v>91</v>
      </c>
      <c r="B5" s="12"/>
      <c r="C5" s="24"/>
      <c r="D5" s="24"/>
    </row>
    <row r="6" spans="1:4">
      <c r="A6" s="21" t="s">
        <v>532</v>
      </c>
      <c r="B6" s="12">
        <v>10</v>
      </c>
      <c r="C6" s="551"/>
      <c r="D6" s="534"/>
    </row>
    <row r="7" spans="1:4">
      <c r="A7" s="21" t="s">
        <v>533</v>
      </c>
      <c r="B7" s="12">
        <v>20</v>
      </c>
      <c r="C7" s="534"/>
      <c r="D7" s="534"/>
    </row>
    <row r="8" spans="1:4">
      <c r="A8" s="21" t="s">
        <v>534</v>
      </c>
      <c r="B8" s="12">
        <v>30</v>
      </c>
      <c r="C8" s="534"/>
      <c r="D8" s="534"/>
    </row>
    <row r="9" spans="1:4">
      <c r="A9" s="4" t="s">
        <v>92</v>
      </c>
      <c r="B9" s="12">
        <v>40</v>
      </c>
      <c r="C9" s="535"/>
      <c r="D9" s="535"/>
    </row>
    <row r="10" spans="1:4">
      <c r="A10" s="3" t="s">
        <v>93</v>
      </c>
      <c r="B10" s="12"/>
      <c r="C10" s="24"/>
      <c r="D10" s="24"/>
    </row>
    <row r="11" spans="1:4">
      <c r="A11" s="21" t="s">
        <v>535</v>
      </c>
      <c r="B11" s="12">
        <v>50</v>
      </c>
      <c r="C11" s="534"/>
      <c r="D11" s="534"/>
    </row>
    <row r="12" spans="1:4" ht="24">
      <c r="A12" s="21" t="s">
        <v>536</v>
      </c>
      <c r="B12" s="12">
        <v>60</v>
      </c>
      <c r="C12" s="534"/>
      <c r="D12" s="534"/>
    </row>
    <row r="13" spans="1:4">
      <c r="A13" s="21" t="s">
        <v>537</v>
      </c>
      <c r="B13" s="12">
        <v>70</v>
      </c>
      <c r="C13" s="534"/>
      <c r="D13" s="534"/>
    </row>
    <row r="14" spans="1:4">
      <c r="A14" s="4" t="s">
        <v>94</v>
      </c>
      <c r="B14" s="540">
        <v>80</v>
      </c>
      <c r="C14" s="535"/>
      <c r="D14" s="535"/>
    </row>
    <row r="15" spans="1:4" ht="20.399999999999999" customHeight="1">
      <c r="B15" s="541" t="s">
        <v>609</v>
      </c>
      <c r="C15" s="503" t="str">
        <f>IF(C9=SUM(C6:C8),"OK","KO")</f>
        <v>OK</v>
      </c>
      <c r="D15" s="503" t="str">
        <f>IF(D9=SUM(D6:D8),"OK","KO")</f>
        <v>OK</v>
      </c>
    </row>
    <row r="16" spans="1:4" ht="17.399999999999999" customHeight="1">
      <c r="B16" s="541" t="s">
        <v>610</v>
      </c>
      <c r="C16" s="503" t="str">
        <f>IF(C14=SUM(C11:C13),"OK","KO")</f>
        <v>OK</v>
      </c>
      <c r="D16" s="503" t="str">
        <f>IF(D14=SUM(D11:D13),"OK","KO")</f>
        <v>OK</v>
      </c>
    </row>
  </sheetData>
  <sheetProtection password="DE9E" sheet="1" objects="1" scenarios="1"/>
  <conditionalFormatting sqref="C15:D16">
    <cfRule type="cellIs" dxfId="1" priority="1" operator="equal">
      <formula>"KO"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5" sqref="A15"/>
    </sheetView>
  </sheetViews>
  <sheetFormatPr baseColWidth="10" defaultRowHeight="13.2"/>
  <cols>
    <col min="7" max="7" width="20.44140625" customWidth="1"/>
    <col min="11" max="11" width="45.6640625" customWidth="1"/>
  </cols>
  <sheetData>
    <row r="1" spans="1:13">
      <c r="A1" s="561" t="s">
        <v>539</v>
      </c>
      <c r="B1" s="561"/>
      <c r="C1" s="561"/>
      <c r="D1" s="561"/>
      <c r="E1" s="561"/>
      <c r="F1" s="561"/>
      <c r="G1" s="561"/>
    </row>
    <row r="2" spans="1:13">
      <c r="A2" s="561"/>
      <c r="B2" s="561"/>
      <c r="C2" s="561"/>
      <c r="D2" s="561"/>
      <c r="E2" s="561"/>
      <c r="F2" s="561"/>
      <c r="G2" s="561"/>
    </row>
    <row r="3" spans="1:13">
      <c r="A3" s="561"/>
      <c r="B3" s="561"/>
      <c r="C3" s="561"/>
      <c r="D3" s="561"/>
      <c r="E3" s="561"/>
      <c r="F3" s="561"/>
      <c r="G3" s="561"/>
    </row>
    <row r="4" spans="1:13">
      <c r="L4" s="493"/>
    </row>
    <row r="5" spans="1:13">
      <c r="A5" s="448" t="s">
        <v>541</v>
      </c>
      <c r="I5" s="449"/>
      <c r="L5" s="493"/>
      <c r="M5" s="449"/>
    </row>
    <row r="6" spans="1:13">
      <c r="A6" s="448" t="s">
        <v>542</v>
      </c>
      <c r="L6" s="493"/>
    </row>
    <row r="7" spans="1:13">
      <c r="A7" s="448" t="s">
        <v>543</v>
      </c>
      <c r="K7" s="449"/>
      <c r="L7" s="493"/>
      <c r="M7" s="449"/>
    </row>
    <row r="8" spans="1:13">
      <c r="A8" s="448" t="s">
        <v>544</v>
      </c>
    </row>
    <row r="9" spans="1:13">
      <c r="A9" s="448" t="s">
        <v>545</v>
      </c>
    </row>
    <row r="10" spans="1:13">
      <c r="A10" s="448" t="s">
        <v>546</v>
      </c>
    </row>
    <row r="11" spans="1:13">
      <c r="A11" s="448" t="s">
        <v>547</v>
      </c>
    </row>
    <row r="12" spans="1:13">
      <c r="A12" s="448" t="s">
        <v>548</v>
      </c>
    </row>
    <row r="13" spans="1:13">
      <c r="A13" s="448" t="s">
        <v>549</v>
      </c>
    </row>
    <row r="14" spans="1:13">
      <c r="A14" s="448" t="s">
        <v>540</v>
      </c>
    </row>
    <row r="15" spans="1:13">
      <c r="A15" s="448" t="s">
        <v>552</v>
      </c>
    </row>
    <row r="16" spans="1:13">
      <c r="A16" s="448" t="s">
        <v>550</v>
      </c>
    </row>
    <row r="17" spans="1:1">
      <c r="A17" s="448" t="s">
        <v>551</v>
      </c>
    </row>
  </sheetData>
  <sheetProtection password="DE9E" sheet="1" objects="1" scenarios="1"/>
  <mergeCells count="1">
    <mergeCell ref="A1:G3"/>
  </mergeCells>
  <hyperlinks>
    <hyperlink ref="A5" location="'C3'!A1" display="C3 – Acceptations et cessions en réassurance, affaires directes prises et opérations données en substitution"/>
    <hyperlink ref="A6" location="'C4MD'!A1" display="C4 – Cotisations par catégories d'opérations et de garanties"/>
    <hyperlink ref="A7" location="'C5M_'!A1" display="C5 – Représentations des engagements privilégiés "/>
    <hyperlink ref="A8" location="'C6MN7'!A1" display="C6 – Marge de solvabilité "/>
    <hyperlink ref="A9" location="'C8_TOTAL'!A1" display="C8 – Description du plan de réassurance "/>
    <hyperlink ref="A10" location="'C9M'!A1" display="C9 – Dispersion des réassureurs et simulations d’événements "/>
    <hyperlink ref="A11" location="'C10_TOTAL'!A1" display="C10 – Cotisations et résultats par année de survenance des sinistres"/>
    <hyperlink ref="A12" location="'C11_TOTAL'!A1" display="C11 – Prestations par année de survenance"/>
    <hyperlink ref="A13" location="'C12_TOTAL'!A1" display="C12 – Prestations et résultats par année de souscription"/>
    <hyperlink ref="A14" location="'C13M'!A1" display="C13 – Part des réassureurs dans les prestations"/>
    <hyperlink ref="A16" location="FR.04.02!A1" display="FR.04.02 – Variation des capitaux propres pour les mutuelles"/>
    <hyperlink ref="A17" location="FR.09.01!A1" display="FR.09.01 – Produits et charges issus des contributions volontaires en nature"/>
    <hyperlink ref="A15" location="'C20M'!A1" display="C20 – Mouvement des bulletins d'adhésion aux règlements ou des contrats des capitaux et rent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G31"/>
  <sheetViews>
    <sheetView topLeftCell="A10" workbookViewId="0">
      <selection activeCell="A26" sqref="A26:C27"/>
    </sheetView>
  </sheetViews>
  <sheetFormatPr baseColWidth="10" defaultRowHeight="13.2"/>
  <cols>
    <col min="1" max="1" width="39.109375" style="1" customWidth="1"/>
    <col min="2" max="2" width="21.44140625" customWidth="1"/>
    <col min="3" max="5" width="19.44140625" customWidth="1"/>
    <col min="6" max="6" width="18.44140625" customWidth="1"/>
    <col min="7" max="7" width="16.6640625" customWidth="1"/>
  </cols>
  <sheetData>
    <row r="1" spans="1:7" ht="26.4">
      <c r="A1" s="27" t="s">
        <v>96</v>
      </c>
      <c r="B1" s="28"/>
      <c r="C1" s="29"/>
      <c r="D1" s="30"/>
      <c r="E1" s="29"/>
      <c r="F1" s="31"/>
    </row>
    <row r="2" spans="1:7" ht="15.6">
      <c r="A2" s="32"/>
      <c r="B2" s="32"/>
      <c r="C2" s="32"/>
      <c r="D2" s="32"/>
      <c r="E2" s="32"/>
      <c r="F2" s="32"/>
    </row>
    <row r="3" spans="1:7">
      <c r="A3" s="33" t="s">
        <v>97</v>
      </c>
      <c r="B3" s="34"/>
      <c r="C3" s="34"/>
      <c r="D3" s="34"/>
      <c r="E3" s="34"/>
      <c r="F3" s="35"/>
    </row>
    <row r="4" spans="1:7">
      <c r="A4" s="37" t="s">
        <v>98</v>
      </c>
      <c r="B4" s="36" t="s">
        <v>99</v>
      </c>
      <c r="C4" s="38"/>
      <c r="D4" s="36" t="s">
        <v>100</v>
      </c>
      <c r="E4" s="39"/>
      <c r="F4" s="40"/>
    </row>
    <row r="5" spans="1:7">
      <c r="A5" s="41" t="s">
        <v>101</v>
      </c>
      <c r="B5" s="42" t="s">
        <v>102</v>
      </c>
      <c r="C5" s="42" t="s">
        <v>103</v>
      </c>
      <c r="D5" s="42" t="s">
        <v>102</v>
      </c>
      <c r="E5" s="42" t="s">
        <v>103</v>
      </c>
      <c r="F5" s="43" t="s">
        <v>64</v>
      </c>
      <c r="G5" s="502" t="s">
        <v>590</v>
      </c>
    </row>
    <row r="6" spans="1:7">
      <c r="A6" s="44" t="s">
        <v>104</v>
      </c>
      <c r="B6" s="45"/>
      <c r="C6" s="45"/>
      <c r="D6" s="45"/>
      <c r="E6" s="45"/>
      <c r="F6" s="45"/>
      <c r="G6" s="503" t="str">
        <f>IF(F6=SUM(B6:E6),"OK","KO")</f>
        <v>OK</v>
      </c>
    </row>
    <row r="7" spans="1:7">
      <c r="A7" s="46" t="s">
        <v>105</v>
      </c>
      <c r="B7" s="47"/>
      <c r="C7" s="47"/>
      <c r="D7" s="47"/>
      <c r="E7" s="47"/>
      <c r="F7" s="47"/>
      <c r="G7" s="503" t="str">
        <f t="shared" ref="G7:G9" si="0">IF(F7=SUM(B7:E7),"OK","KO")</f>
        <v>OK</v>
      </c>
    </row>
    <row r="8" spans="1:7">
      <c r="A8" s="46" t="s">
        <v>65</v>
      </c>
      <c r="B8" s="47"/>
      <c r="C8" s="47"/>
      <c r="D8" s="47"/>
      <c r="E8" s="47"/>
      <c r="F8" s="47"/>
      <c r="G8" s="503" t="str">
        <f t="shared" si="0"/>
        <v>OK</v>
      </c>
    </row>
    <row r="9" spans="1:7">
      <c r="A9" s="48" t="s">
        <v>106</v>
      </c>
      <c r="B9" s="49"/>
      <c r="C9" s="49"/>
      <c r="D9" s="49"/>
      <c r="E9" s="49"/>
      <c r="F9" s="49"/>
      <c r="G9" s="503" t="str">
        <f t="shared" si="0"/>
        <v>OK</v>
      </c>
    </row>
    <row r="10" spans="1:7">
      <c r="A10" s="50"/>
      <c r="B10" s="2"/>
      <c r="C10" s="50"/>
      <c r="D10" s="50"/>
      <c r="E10" s="50"/>
      <c r="F10" s="50"/>
    </row>
    <row r="11" spans="1:7" ht="15.6">
      <c r="A11" s="33" t="s">
        <v>107</v>
      </c>
      <c r="B11" s="51"/>
      <c r="C11" s="51"/>
      <c r="D11" s="51"/>
      <c r="E11" s="51"/>
      <c r="F11" s="52"/>
    </row>
    <row r="12" spans="1:7">
      <c r="A12" s="37" t="s">
        <v>108</v>
      </c>
      <c r="B12" s="36" t="s">
        <v>99</v>
      </c>
      <c r="C12" s="38"/>
      <c r="D12" s="562" t="s">
        <v>100</v>
      </c>
      <c r="E12" s="563"/>
      <c r="F12" s="564" t="s">
        <v>64</v>
      </c>
    </row>
    <row r="13" spans="1:7" ht="25.8" customHeight="1">
      <c r="A13" s="41" t="s">
        <v>109</v>
      </c>
      <c r="B13" s="42" t="s">
        <v>102</v>
      </c>
      <c r="C13" s="42" t="s">
        <v>103</v>
      </c>
      <c r="D13" s="42" t="s">
        <v>102</v>
      </c>
      <c r="E13" s="42" t="s">
        <v>103</v>
      </c>
      <c r="F13" s="565"/>
      <c r="G13" s="502" t="s">
        <v>590</v>
      </c>
    </row>
    <row r="14" spans="1:7">
      <c r="A14" s="44" t="s">
        <v>110</v>
      </c>
      <c r="B14" s="504"/>
      <c r="C14" s="504"/>
      <c r="D14" s="504"/>
      <c r="E14" s="504"/>
      <c r="F14" s="505"/>
      <c r="G14" s="503" t="str">
        <f t="shared" ref="G14:G17" si="1">IF(F14=SUM(B14:E14),"OK","KO")</f>
        <v>OK</v>
      </c>
    </row>
    <row r="15" spans="1:7">
      <c r="A15" s="46" t="s">
        <v>111</v>
      </c>
      <c r="B15" s="506"/>
      <c r="C15" s="506"/>
      <c r="D15" s="506"/>
      <c r="E15" s="506"/>
      <c r="F15" s="506"/>
      <c r="G15" s="503" t="str">
        <f t="shared" si="1"/>
        <v>OK</v>
      </c>
    </row>
    <row r="16" spans="1:7">
      <c r="A16" s="46" t="s">
        <v>112</v>
      </c>
      <c r="B16" s="506"/>
      <c r="C16" s="506"/>
      <c r="D16" s="506"/>
      <c r="E16" s="506"/>
      <c r="F16" s="506"/>
      <c r="G16" s="503" t="str">
        <f t="shared" si="1"/>
        <v>OK</v>
      </c>
    </row>
    <row r="17" spans="1:7">
      <c r="A17" s="48" t="s">
        <v>106</v>
      </c>
      <c r="B17" s="507"/>
      <c r="C17" s="507"/>
      <c r="D17" s="507"/>
      <c r="E17" s="507"/>
      <c r="F17" s="507"/>
      <c r="G17" s="503" t="str">
        <f t="shared" si="1"/>
        <v>OK</v>
      </c>
    </row>
    <row r="18" spans="1:7">
      <c r="A18" s="50"/>
      <c r="B18" s="2"/>
      <c r="C18" s="50"/>
      <c r="D18" s="53"/>
      <c r="E18" s="53"/>
      <c r="F18" s="53"/>
    </row>
    <row r="19" spans="1:7" ht="15.6">
      <c r="A19" s="33" t="s">
        <v>113</v>
      </c>
      <c r="B19" s="51"/>
      <c r="C19" s="52"/>
      <c r="D19" s="55"/>
      <c r="E19" s="54"/>
    </row>
    <row r="20" spans="1:7">
      <c r="A20" s="41" t="s">
        <v>114</v>
      </c>
      <c r="B20" s="42" t="s">
        <v>102</v>
      </c>
      <c r="C20" s="42" t="s">
        <v>103</v>
      </c>
      <c r="D20" s="55"/>
      <c r="E20" s="55"/>
    </row>
    <row r="21" spans="1:7">
      <c r="A21" s="44" t="s">
        <v>115</v>
      </c>
      <c r="B21" s="45"/>
      <c r="C21" s="45"/>
      <c r="D21" s="55"/>
      <c r="E21" s="55"/>
    </row>
    <row r="22" spans="1:7">
      <c r="A22" s="46" t="s">
        <v>116</v>
      </c>
      <c r="B22" s="47"/>
      <c r="C22" s="47"/>
      <c r="D22" s="55"/>
      <c r="E22" s="55"/>
    </row>
    <row r="23" spans="1:7">
      <c r="A23" s="46" t="s">
        <v>65</v>
      </c>
      <c r="B23" s="47"/>
      <c r="C23" s="47"/>
      <c r="D23" s="55"/>
      <c r="E23" s="55"/>
    </row>
    <row r="24" spans="1:7">
      <c r="A24" s="48" t="s">
        <v>117</v>
      </c>
      <c r="B24" s="49"/>
      <c r="C24" s="49"/>
      <c r="D24" s="55"/>
      <c r="E24" s="55"/>
    </row>
    <row r="25" spans="1:7">
      <c r="A25" s="50"/>
      <c r="B25" s="2"/>
      <c r="C25" s="50"/>
      <c r="D25" s="55"/>
      <c r="E25" s="55"/>
    </row>
    <row r="26" spans="1:7" ht="15.6">
      <c r="A26" s="33" t="s">
        <v>118</v>
      </c>
      <c r="B26" s="51"/>
      <c r="C26" s="52"/>
      <c r="D26" s="54"/>
      <c r="E26" s="54"/>
    </row>
    <row r="27" spans="1:7">
      <c r="A27" s="41" t="s">
        <v>119</v>
      </c>
      <c r="B27" s="42" t="s">
        <v>102</v>
      </c>
      <c r="C27" s="42" t="s">
        <v>103</v>
      </c>
      <c r="D27" s="55"/>
      <c r="E27" s="55"/>
    </row>
    <row r="28" spans="1:7">
      <c r="A28" s="44" t="s">
        <v>120</v>
      </c>
      <c r="B28" s="45"/>
      <c r="C28" s="45"/>
      <c r="D28" s="55"/>
      <c r="E28" s="55"/>
    </row>
    <row r="29" spans="1:7">
      <c r="A29" s="46" t="s">
        <v>121</v>
      </c>
      <c r="B29" s="47"/>
      <c r="C29" s="47"/>
      <c r="D29" s="55"/>
      <c r="E29" s="55"/>
    </row>
    <row r="30" spans="1:7">
      <c r="A30" s="46" t="s">
        <v>65</v>
      </c>
      <c r="B30" s="47"/>
      <c r="C30" s="47"/>
      <c r="D30" s="55"/>
      <c r="E30" s="55"/>
    </row>
    <row r="31" spans="1:7">
      <c r="A31" s="48" t="s">
        <v>122</v>
      </c>
      <c r="B31" s="49"/>
      <c r="C31" s="49"/>
      <c r="D31" s="55"/>
      <c r="E31" s="55"/>
    </row>
  </sheetData>
  <sheetProtection password="DE9E" sheet="1" objects="1" scenarios="1"/>
  <mergeCells count="2">
    <mergeCell ref="D12:E12"/>
    <mergeCell ref="F12:F13"/>
  </mergeCells>
  <phoneticPr fontId="6" type="noConversion"/>
  <conditionalFormatting sqref="G14:G17">
    <cfRule type="cellIs" dxfId="79" priority="1" operator="equal">
      <formula>"KO"</formula>
    </cfRule>
    <cfRule type="cellIs" dxfId="78" priority="2" operator="equal">
      <formula>"OK"</formula>
    </cfRule>
  </conditionalFormatting>
  <conditionalFormatting sqref="G6:G9">
    <cfRule type="cellIs" dxfId="77" priority="3" operator="equal">
      <formula>"KO"</formula>
    </cfRule>
    <cfRule type="cellIs" dxfId="76" priority="4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2" workbookViewId="0">
      <selection activeCell="E48" sqref="E48"/>
    </sheetView>
  </sheetViews>
  <sheetFormatPr baseColWidth="10" defaultColWidth="8" defaultRowHeight="15.6"/>
  <cols>
    <col min="1" max="1" width="46.44140625" style="56" customWidth="1"/>
    <col min="2" max="4" width="16.44140625" style="56" customWidth="1"/>
    <col min="5" max="5" width="24.5546875" style="56" customWidth="1"/>
    <col min="6" max="16384" width="8" style="56"/>
  </cols>
  <sheetData>
    <row r="1" spans="1:5" ht="24" customHeight="1">
      <c r="A1" s="566" t="s">
        <v>146</v>
      </c>
      <c r="B1" s="80" t="s">
        <v>148</v>
      </c>
      <c r="C1" s="79" t="s">
        <v>147</v>
      </c>
      <c r="D1" s="78"/>
      <c r="E1" s="77"/>
    </row>
    <row r="2" spans="1:5" s="72" customFormat="1" ht="24">
      <c r="A2" s="567"/>
      <c r="B2" s="76" t="s">
        <v>145</v>
      </c>
      <c r="C2" s="75" t="s">
        <v>144</v>
      </c>
      <c r="D2" s="74" t="s">
        <v>64</v>
      </c>
      <c r="E2" s="73" t="s">
        <v>592</v>
      </c>
    </row>
    <row r="3" spans="1:5" s="58" customFormat="1" ht="15.75" customHeight="1">
      <c r="A3" s="65" t="s">
        <v>143</v>
      </c>
      <c r="B3" s="509"/>
      <c r="C3" s="509"/>
      <c r="D3" s="509"/>
      <c r="E3" s="503" t="str">
        <f>IF(D3=SUM(B3:C3),"OK","KO")</f>
        <v>OK</v>
      </c>
    </row>
    <row r="4" spans="1:5" s="58" customFormat="1" ht="14.1" customHeight="1">
      <c r="A4" s="68" t="s">
        <v>142</v>
      </c>
      <c r="B4" s="510"/>
      <c r="C4" s="510"/>
      <c r="D4" s="510"/>
      <c r="E4" s="503" t="str">
        <f t="shared" ref="E4:E48" si="0">IF(D4=SUM(B4:C4),"OK","KO")</f>
        <v>OK</v>
      </c>
    </row>
    <row r="5" spans="1:5" s="71" customFormat="1" ht="14.1" customHeight="1">
      <c r="A5" s="64" t="s">
        <v>73</v>
      </c>
      <c r="B5" s="510"/>
      <c r="C5" s="510"/>
      <c r="D5" s="510"/>
      <c r="E5" s="503" t="str">
        <f t="shared" si="0"/>
        <v>OK</v>
      </c>
    </row>
    <row r="6" spans="1:5" s="71" customFormat="1" ht="14.1" customHeight="1">
      <c r="A6" s="70" t="s">
        <v>141</v>
      </c>
      <c r="B6" s="510"/>
      <c r="C6" s="510"/>
      <c r="D6" s="510"/>
      <c r="E6" s="503" t="str">
        <f t="shared" si="0"/>
        <v>OK</v>
      </c>
    </row>
    <row r="7" spans="1:5" s="71" customFormat="1" ht="14.1" customHeight="1">
      <c r="A7" s="70" t="s">
        <v>140</v>
      </c>
      <c r="B7" s="510"/>
      <c r="C7" s="510"/>
      <c r="D7" s="510"/>
      <c r="E7" s="503" t="str">
        <f t="shared" si="0"/>
        <v>OK</v>
      </c>
    </row>
    <row r="8" spans="1:5" s="71" customFormat="1" ht="14.1" customHeight="1">
      <c r="A8" s="70" t="s">
        <v>134</v>
      </c>
      <c r="B8" s="510"/>
      <c r="C8" s="510"/>
      <c r="D8" s="510"/>
      <c r="E8" s="503" t="str">
        <f t="shared" si="0"/>
        <v>OK</v>
      </c>
    </row>
    <row r="9" spans="1:5" s="71" customFormat="1" ht="14.1" customHeight="1">
      <c r="A9" s="64" t="s">
        <v>138</v>
      </c>
      <c r="B9" s="510"/>
      <c r="C9" s="510"/>
      <c r="D9" s="510"/>
      <c r="E9" s="503" t="str">
        <f t="shared" si="0"/>
        <v>OK</v>
      </c>
    </row>
    <row r="10" spans="1:5" s="71" customFormat="1" ht="14.1" customHeight="1">
      <c r="A10" s="70" t="s">
        <v>141</v>
      </c>
      <c r="B10" s="510"/>
      <c r="C10" s="510"/>
      <c r="D10" s="510"/>
      <c r="E10" s="503" t="str">
        <f t="shared" si="0"/>
        <v>OK</v>
      </c>
    </row>
    <row r="11" spans="1:5" s="71" customFormat="1" ht="14.1" customHeight="1">
      <c r="A11" s="70" t="s">
        <v>140</v>
      </c>
      <c r="B11" s="510"/>
      <c r="C11" s="510"/>
      <c r="D11" s="510"/>
      <c r="E11" s="503" t="str">
        <f t="shared" si="0"/>
        <v>OK</v>
      </c>
    </row>
    <row r="12" spans="1:5" s="71" customFormat="1" ht="14.1" customHeight="1">
      <c r="A12" s="70" t="s">
        <v>134</v>
      </c>
      <c r="B12" s="510"/>
      <c r="C12" s="510"/>
      <c r="D12" s="510"/>
      <c r="E12" s="503" t="str">
        <f t="shared" si="0"/>
        <v>OK</v>
      </c>
    </row>
    <row r="13" spans="1:5" s="71" customFormat="1" ht="14.1" customHeight="1">
      <c r="A13" s="69"/>
      <c r="B13" s="554"/>
      <c r="C13" s="554"/>
      <c r="D13" s="554"/>
      <c r="E13" s="503"/>
    </row>
    <row r="14" spans="1:5" s="58" customFormat="1" ht="14.1" customHeight="1">
      <c r="A14" s="68" t="s">
        <v>139</v>
      </c>
      <c r="B14" s="510"/>
      <c r="C14" s="510"/>
      <c r="D14" s="510"/>
      <c r="E14" s="503" t="str">
        <f t="shared" si="0"/>
        <v>OK</v>
      </c>
    </row>
    <row r="15" spans="1:5" s="58" customFormat="1" ht="14.1" customHeight="1">
      <c r="A15" s="64" t="s">
        <v>73</v>
      </c>
      <c r="B15" s="510"/>
      <c r="C15" s="510"/>
      <c r="D15" s="510"/>
      <c r="E15" s="503" t="str">
        <f t="shared" si="0"/>
        <v>OK</v>
      </c>
    </row>
    <row r="16" spans="1:5" s="58" customFormat="1" ht="14.1" customHeight="1">
      <c r="A16" s="70" t="s">
        <v>137</v>
      </c>
      <c r="B16" s="510"/>
      <c r="C16" s="510"/>
      <c r="D16" s="510"/>
      <c r="E16" s="503" t="str">
        <f t="shared" si="0"/>
        <v>OK</v>
      </c>
    </row>
    <row r="17" spans="1:5" s="58" customFormat="1" ht="14.1" customHeight="1">
      <c r="A17" s="70" t="s">
        <v>136</v>
      </c>
      <c r="B17" s="510"/>
      <c r="C17" s="510"/>
      <c r="D17" s="510"/>
      <c r="E17" s="503" t="str">
        <f t="shared" si="0"/>
        <v>OK</v>
      </c>
    </row>
    <row r="18" spans="1:5" s="58" customFormat="1" ht="14.1" customHeight="1">
      <c r="A18" s="70" t="s">
        <v>135</v>
      </c>
      <c r="B18" s="510"/>
      <c r="C18" s="510"/>
      <c r="D18" s="510"/>
      <c r="E18" s="503" t="str">
        <f t="shared" si="0"/>
        <v>OK</v>
      </c>
    </row>
    <row r="19" spans="1:5" s="58" customFormat="1" ht="14.1" customHeight="1">
      <c r="A19" s="70" t="s">
        <v>134</v>
      </c>
      <c r="B19" s="510"/>
      <c r="C19" s="510"/>
      <c r="D19" s="510"/>
      <c r="E19" s="503" t="str">
        <f t="shared" si="0"/>
        <v>OK</v>
      </c>
    </row>
    <row r="20" spans="1:5" s="58" customFormat="1" ht="14.1" customHeight="1">
      <c r="A20" s="64" t="s">
        <v>138</v>
      </c>
      <c r="B20" s="510"/>
      <c r="C20" s="510"/>
      <c r="D20" s="510"/>
      <c r="E20" s="503" t="str">
        <f t="shared" si="0"/>
        <v>OK</v>
      </c>
    </row>
    <row r="21" spans="1:5" s="58" customFormat="1" ht="14.1" customHeight="1">
      <c r="A21" s="70" t="s">
        <v>137</v>
      </c>
      <c r="B21" s="510"/>
      <c r="C21" s="510"/>
      <c r="D21" s="510"/>
      <c r="E21" s="503" t="str">
        <f t="shared" si="0"/>
        <v>OK</v>
      </c>
    </row>
    <row r="22" spans="1:5" s="58" customFormat="1" ht="14.1" customHeight="1">
      <c r="A22" s="70" t="s">
        <v>136</v>
      </c>
      <c r="B22" s="510"/>
      <c r="C22" s="510"/>
      <c r="D22" s="510"/>
      <c r="E22" s="503" t="str">
        <f t="shared" si="0"/>
        <v>OK</v>
      </c>
    </row>
    <row r="23" spans="1:5" s="58" customFormat="1" ht="14.1" customHeight="1">
      <c r="A23" s="70" t="s">
        <v>135</v>
      </c>
      <c r="B23" s="510"/>
      <c r="C23" s="510"/>
      <c r="D23" s="510"/>
      <c r="E23" s="503" t="str">
        <f t="shared" si="0"/>
        <v>OK</v>
      </c>
    </row>
    <row r="24" spans="1:5" s="58" customFormat="1" ht="14.1" customHeight="1">
      <c r="A24" s="70" t="s">
        <v>134</v>
      </c>
      <c r="B24" s="510"/>
      <c r="C24" s="510"/>
      <c r="D24" s="510"/>
      <c r="E24" s="503" t="str">
        <f t="shared" si="0"/>
        <v>OK</v>
      </c>
    </row>
    <row r="25" spans="1:5" s="58" customFormat="1" ht="14.1" customHeight="1">
      <c r="A25" s="69"/>
      <c r="B25" s="554"/>
      <c r="C25" s="554"/>
      <c r="D25" s="554"/>
      <c r="E25" s="503"/>
    </row>
    <row r="26" spans="1:5" s="58" customFormat="1" ht="14.1" customHeight="1">
      <c r="A26" s="68" t="s">
        <v>133</v>
      </c>
      <c r="B26" s="510"/>
      <c r="C26" s="510"/>
      <c r="D26" s="510"/>
      <c r="E26" s="503" t="str">
        <f t="shared" si="0"/>
        <v>OK</v>
      </c>
    </row>
    <row r="27" spans="1:5" s="58" customFormat="1" ht="14.1" customHeight="1">
      <c r="A27" s="67"/>
      <c r="B27" s="554"/>
      <c r="C27" s="554"/>
      <c r="D27" s="554"/>
      <c r="E27" s="503"/>
    </row>
    <row r="28" spans="1:5" s="58" customFormat="1" ht="14.1" customHeight="1">
      <c r="A28" s="68" t="s">
        <v>132</v>
      </c>
      <c r="B28" s="510"/>
      <c r="C28" s="510"/>
      <c r="D28" s="510"/>
      <c r="E28" s="503" t="str">
        <f t="shared" si="0"/>
        <v>OK</v>
      </c>
    </row>
    <row r="29" spans="1:5" s="58" customFormat="1" ht="14.1" customHeight="1">
      <c r="A29" s="67"/>
      <c r="B29" s="554"/>
      <c r="C29" s="554"/>
      <c r="D29" s="554"/>
      <c r="E29" s="503"/>
    </row>
    <row r="30" spans="1:5" s="58" customFormat="1" ht="14.1" customHeight="1">
      <c r="A30" s="68" t="s">
        <v>131</v>
      </c>
      <c r="B30" s="510"/>
      <c r="C30" s="510"/>
      <c r="D30" s="510"/>
      <c r="E30" s="503" t="str">
        <f t="shared" si="0"/>
        <v>OK</v>
      </c>
    </row>
    <row r="31" spans="1:5" s="58" customFormat="1" ht="14.1" customHeight="1">
      <c r="A31" s="67"/>
      <c r="B31" s="554"/>
      <c r="C31" s="554"/>
      <c r="D31" s="554"/>
      <c r="E31" s="503"/>
    </row>
    <row r="32" spans="1:5" s="58" customFormat="1" ht="14.1" customHeight="1">
      <c r="A32" s="68" t="s">
        <v>130</v>
      </c>
      <c r="B32" s="510"/>
      <c r="C32" s="510"/>
      <c r="D32" s="510"/>
      <c r="E32" s="503" t="str">
        <f t="shared" si="0"/>
        <v>OK</v>
      </c>
    </row>
    <row r="33" spans="1:5" s="58" customFormat="1" ht="14.1" customHeight="1">
      <c r="A33" s="67"/>
      <c r="B33" s="554"/>
      <c r="C33" s="554"/>
      <c r="D33" s="554"/>
      <c r="E33" s="503"/>
    </row>
    <row r="34" spans="1:5" s="58" customFormat="1" ht="14.1" customHeight="1">
      <c r="A34" s="65" t="s">
        <v>28</v>
      </c>
      <c r="B34" s="511"/>
      <c r="C34" s="511"/>
      <c r="D34" s="511"/>
      <c r="E34" s="503" t="str">
        <f t="shared" si="0"/>
        <v>OK</v>
      </c>
    </row>
    <row r="35" spans="1:5" s="58" customFormat="1" ht="14.1" customHeight="1">
      <c r="A35" s="66"/>
      <c r="B35" s="554"/>
      <c r="C35" s="554"/>
      <c r="D35" s="554"/>
      <c r="E35" s="503"/>
    </row>
    <row r="36" spans="1:5" s="58" customFormat="1" ht="14.1" customHeight="1">
      <c r="A36" s="65" t="s">
        <v>129</v>
      </c>
      <c r="B36" s="511"/>
      <c r="C36" s="511"/>
      <c r="D36" s="511"/>
      <c r="E36" s="503" t="str">
        <f t="shared" si="0"/>
        <v>OK</v>
      </c>
    </row>
    <row r="37" spans="1:5" s="58" customFormat="1" ht="14.1" customHeight="1">
      <c r="A37" s="66"/>
      <c r="B37" s="554"/>
      <c r="C37" s="554"/>
      <c r="D37" s="554"/>
      <c r="E37" s="503"/>
    </row>
    <row r="38" spans="1:5" s="58" customFormat="1" ht="14.1" customHeight="1">
      <c r="A38" s="65" t="s">
        <v>128</v>
      </c>
      <c r="B38" s="511"/>
      <c r="C38" s="511"/>
      <c r="D38" s="511"/>
      <c r="E38" s="503" t="str">
        <f t="shared" si="0"/>
        <v>OK</v>
      </c>
    </row>
    <row r="39" spans="1:5" s="58" customFormat="1" ht="14.1" customHeight="1">
      <c r="A39" s="64" t="s">
        <v>126</v>
      </c>
      <c r="B39" s="510"/>
      <c r="C39" s="510"/>
      <c r="D39" s="510"/>
      <c r="E39" s="503" t="str">
        <f t="shared" si="0"/>
        <v>OK</v>
      </c>
    </row>
    <row r="40" spans="1:5" s="58" customFormat="1" ht="14.1" customHeight="1">
      <c r="A40" s="64" t="s">
        <v>125</v>
      </c>
      <c r="B40" s="510"/>
      <c r="C40" s="510"/>
      <c r="D40" s="510"/>
      <c r="E40" s="503" t="str">
        <f t="shared" si="0"/>
        <v>OK</v>
      </c>
    </row>
    <row r="41" spans="1:5" s="58" customFormat="1" ht="14.1" customHeight="1">
      <c r="A41" s="64" t="s">
        <v>124</v>
      </c>
      <c r="B41" s="510"/>
      <c r="C41" s="510"/>
      <c r="D41" s="510"/>
      <c r="E41" s="503" t="str">
        <f t="shared" si="0"/>
        <v>OK</v>
      </c>
    </row>
    <row r="42" spans="1:5" s="58" customFormat="1" ht="14.1" customHeight="1">
      <c r="A42" s="63"/>
      <c r="B42" s="554"/>
      <c r="C42" s="554"/>
      <c r="D42" s="554"/>
      <c r="E42" s="503"/>
    </row>
    <row r="43" spans="1:5" s="58" customFormat="1" ht="14.1" customHeight="1">
      <c r="A43" s="65" t="s">
        <v>127</v>
      </c>
      <c r="B43" s="511"/>
      <c r="C43" s="511"/>
      <c r="D43" s="511"/>
      <c r="E43" s="503" t="str">
        <f t="shared" si="0"/>
        <v>OK</v>
      </c>
    </row>
    <row r="44" spans="1:5" s="58" customFormat="1" ht="14.1" customHeight="1">
      <c r="A44" s="64" t="s">
        <v>126</v>
      </c>
      <c r="B44" s="510"/>
      <c r="C44" s="510"/>
      <c r="D44" s="510"/>
      <c r="E44" s="503" t="str">
        <f t="shared" si="0"/>
        <v>OK</v>
      </c>
    </row>
    <row r="45" spans="1:5" s="58" customFormat="1" ht="14.1" customHeight="1">
      <c r="A45" s="64" t="s">
        <v>125</v>
      </c>
      <c r="B45" s="510"/>
      <c r="C45" s="510"/>
      <c r="D45" s="510"/>
      <c r="E45" s="503" t="str">
        <f t="shared" si="0"/>
        <v>OK</v>
      </c>
    </row>
    <row r="46" spans="1:5" s="58" customFormat="1" ht="14.1" customHeight="1">
      <c r="A46" s="64" t="s">
        <v>124</v>
      </c>
      <c r="B46" s="510"/>
      <c r="C46" s="510"/>
      <c r="D46" s="510"/>
      <c r="E46" s="503" t="str">
        <f t="shared" si="0"/>
        <v>OK</v>
      </c>
    </row>
    <row r="47" spans="1:5" s="58" customFormat="1" ht="14.1" customHeight="1">
      <c r="A47" s="63"/>
      <c r="B47" s="554"/>
      <c r="C47" s="554"/>
      <c r="D47" s="554"/>
      <c r="E47" s="503"/>
    </row>
    <row r="48" spans="1:5" s="58" customFormat="1" ht="15.75" customHeight="1">
      <c r="A48" s="61" t="s">
        <v>123</v>
      </c>
      <c r="B48" s="512"/>
      <c r="C48" s="512"/>
      <c r="D48" s="512"/>
      <c r="E48" s="503" t="str">
        <f t="shared" si="0"/>
        <v>OK</v>
      </c>
    </row>
    <row r="49" spans="1:4" s="58" customFormat="1" ht="3.75" customHeight="1">
      <c r="A49" s="60"/>
      <c r="B49" s="59"/>
      <c r="C49" s="59"/>
      <c r="D49" s="59"/>
    </row>
    <row r="50" spans="1:4">
      <c r="A50" s="513" t="s">
        <v>593</v>
      </c>
      <c r="B50" s="503" t="str">
        <f>IF(B48=SUM(B3+B34+B36+B38+B43),"OK","KO")</f>
        <v>OK</v>
      </c>
      <c r="C50" s="503" t="str">
        <f t="shared" ref="C50:D50" si="1">IF(C48=SUM(C3+C34+C36+C38+C43),"OK","KO")</f>
        <v>OK</v>
      </c>
      <c r="D50" s="503" t="str">
        <f t="shared" si="1"/>
        <v>OK</v>
      </c>
    </row>
    <row r="51" spans="1:4">
      <c r="A51" s="57"/>
      <c r="B51" s="57"/>
      <c r="C51" s="57"/>
      <c r="D51" s="57"/>
    </row>
    <row r="52" spans="1:4">
      <c r="A52" s="57"/>
      <c r="B52" s="57"/>
      <c r="C52" s="57"/>
      <c r="D52" s="57"/>
    </row>
    <row r="53" spans="1:4">
      <c r="A53" s="57"/>
      <c r="B53" s="57"/>
      <c r="C53" s="57"/>
      <c r="D53" s="57"/>
    </row>
    <row r="54" spans="1:4">
      <c r="A54" s="57"/>
      <c r="B54" s="57"/>
      <c r="C54" s="57"/>
      <c r="D54" s="57"/>
    </row>
    <row r="55" spans="1:4">
      <c r="A55" s="57"/>
      <c r="B55" s="57"/>
      <c r="C55" s="57"/>
      <c r="D55" s="57"/>
    </row>
    <row r="56" spans="1:4">
      <c r="A56" s="57"/>
      <c r="B56" s="57"/>
      <c r="C56" s="57"/>
      <c r="D56" s="57"/>
    </row>
    <row r="57" spans="1:4">
      <c r="A57" s="57"/>
      <c r="B57" s="57"/>
      <c r="C57" s="57"/>
      <c r="D57" s="57"/>
    </row>
  </sheetData>
  <sheetProtection password="DE9E" sheet="1" objects="1" scenarios="1"/>
  <mergeCells count="1">
    <mergeCell ref="A1:A2"/>
  </mergeCells>
  <conditionalFormatting sqref="E3:E48">
    <cfRule type="cellIs" dxfId="75" priority="3" operator="equal">
      <formula>"KO"</formula>
    </cfRule>
    <cfRule type="cellIs" dxfId="74" priority="4" operator="equal">
      <formula>"OK"</formula>
    </cfRule>
  </conditionalFormatting>
  <conditionalFormatting sqref="B50:D50">
    <cfRule type="cellIs" dxfId="73" priority="1" operator="equal">
      <formula>"KO"</formula>
    </cfRule>
    <cfRule type="cellIs" dxfId="72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G47" sqref="G47:G48"/>
    </sheetView>
  </sheetViews>
  <sheetFormatPr baseColWidth="10" defaultColWidth="8" defaultRowHeight="15.6"/>
  <cols>
    <col min="1" max="1" width="32.44140625" style="56" customWidth="1"/>
    <col min="2" max="5" width="17.21875" style="56" customWidth="1"/>
    <col min="6" max="6" width="32.44140625" style="56" customWidth="1"/>
    <col min="7" max="16384" width="8" style="56"/>
  </cols>
  <sheetData>
    <row r="1" spans="1:6" ht="24" customHeight="1">
      <c r="A1" s="568" t="s">
        <v>205</v>
      </c>
      <c r="B1" s="568"/>
      <c r="C1" s="568"/>
      <c r="D1" s="568"/>
      <c r="E1" s="568"/>
      <c r="F1" s="569"/>
    </row>
    <row r="2" spans="1:6" s="72" customFormat="1" ht="18.75" customHeight="1">
      <c r="A2" s="570"/>
      <c r="B2" s="570"/>
      <c r="C2" s="570"/>
      <c r="D2" s="570"/>
      <c r="E2" s="570"/>
      <c r="F2" s="571"/>
    </row>
    <row r="3" spans="1:6" s="72" customFormat="1" ht="14.1" customHeight="1">
      <c r="A3" s="65" t="s">
        <v>204</v>
      </c>
      <c r="B3" s="94"/>
      <c r="C3" s="93"/>
      <c r="D3" s="90"/>
      <c r="E3" s="90"/>
      <c r="F3" s="95"/>
    </row>
    <row r="4" spans="1:6" s="58" customFormat="1" ht="14.1" customHeight="1">
      <c r="A4" s="68" t="s">
        <v>203</v>
      </c>
      <c r="B4" s="90"/>
      <c r="C4" s="91"/>
      <c r="D4" s="90"/>
      <c r="E4" s="91"/>
      <c r="F4" s="68" t="s">
        <v>202</v>
      </c>
    </row>
    <row r="5" spans="1:6" s="58" customFormat="1" ht="14.1" customHeight="1">
      <c r="A5" s="68" t="s">
        <v>201</v>
      </c>
      <c r="B5" s="90"/>
      <c r="C5" s="91"/>
      <c r="D5" s="90"/>
      <c r="E5" s="90"/>
      <c r="F5" s="95"/>
    </row>
    <row r="6" spans="1:6" s="58" customFormat="1" ht="14.1" customHeight="1">
      <c r="A6" s="95"/>
      <c r="B6" s="90"/>
      <c r="C6" s="90"/>
      <c r="D6" s="90"/>
      <c r="E6" s="91"/>
      <c r="F6" s="68" t="s">
        <v>200</v>
      </c>
    </row>
    <row r="7" spans="1:6" s="58" customFormat="1" ht="14.1" customHeight="1">
      <c r="A7" s="68" t="s">
        <v>199</v>
      </c>
      <c r="B7" s="90"/>
      <c r="C7" s="91"/>
      <c r="D7" s="91"/>
      <c r="E7" s="90"/>
      <c r="F7" s="64" t="s">
        <v>198</v>
      </c>
    </row>
    <row r="8" spans="1:6" s="71" customFormat="1" ht="14.1" customHeight="1">
      <c r="A8" s="64" t="s">
        <v>197</v>
      </c>
      <c r="B8" s="91"/>
      <c r="C8" s="90"/>
      <c r="D8" s="91"/>
      <c r="E8" s="90"/>
      <c r="F8" s="64" t="s">
        <v>196</v>
      </c>
    </row>
    <row r="9" spans="1:6" s="58" customFormat="1" ht="14.1" customHeight="1">
      <c r="A9" s="64" t="s">
        <v>195</v>
      </c>
      <c r="B9" s="91"/>
      <c r="C9" s="90"/>
      <c r="D9" s="90"/>
      <c r="E9" s="90"/>
      <c r="F9" s="95"/>
    </row>
    <row r="10" spans="1:6" s="58" customFormat="1" ht="14.1" customHeight="1">
      <c r="A10" s="95"/>
      <c r="B10" s="90"/>
      <c r="C10" s="90"/>
      <c r="D10" s="90"/>
      <c r="E10" s="91"/>
      <c r="F10" s="68" t="s">
        <v>194</v>
      </c>
    </row>
    <row r="11" spans="1:6" s="58" customFormat="1" ht="14.1" customHeight="1">
      <c r="A11" s="68" t="s">
        <v>193</v>
      </c>
      <c r="B11" s="90"/>
      <c r="C11" s="91"/>
      <c r="D11" s="91"/>
      <c r="E11" s="90"/>
      <c r="F11" s="64" t="s">
        <v>181</v>
      </c>
    </row>
    <row r="12" spans="1:6" s="58" customFormat="1" ht="14.1" customHeight="1">
      <c r="A12" s="64" t="s">
        <v>192</v>
      </c>
      <c r="B12" s="91"/>
      <c r="C12" s="90"/>
      <c r="D12" s="91"/>
      <c r="E12" s="90"/>
      <c r="F12" s="70" t="s">
        <v>187</v>
      </c>
    </row>
    <row r="13" spans="1:6" s="58" customFormat="1" ht="14.1" customHeight="1">
      <c r="A13" s="64" t="s">
        <v>191</v>
      </c>
      <c r="B13" s="91"/>
      <c r="C13" s="90"/>
      <c r="D13" s="91"/>
      <c r="E13" s="90"/>
      <c r="F13" s="70" t="s">
        <v>186</v>
      </c>
    </row>
    <row r="14" spans="1:6" s="58" customFormat="1" ht="14.1" customHeight="1">
      <c r="A14" s="95"/>
      <c r="B14" s="90"/>
      <c r="C14" s="90"/>
      <c r="D14" s="91"/>
      <c r="E14" s="90"/>
      <c r="F14" s="70" t="s">
        <v>134</v>
      </c>
    </row>
    <row r="15" spans="1:6" s="58" customFormat="1" ht="14.1" customHeight="1">
      <c r="A15" s="68" t="s">
        <v>190</v>
      </c>
      <c r="B15" s="90"/>
      <c r="C15" s="91"/>
      <c r="D15" s="90"/>
      <c r="E15" s="90"/>
      <c r="F15" s="68"/>
    </row>
    <row r="16" spans="1:6" s="58" customFormat="1" ht="14.1" customHeight="1">
      <c r="A16" s="64" t="s">
        <v>189</v>
      </c>
      <c r="B16" s="91"/>
      <c r="C16" s="90"/>
      <c r="D16" s="91"/>
      <c r="E16" s="90"/>
      <c r="F16" s="64" t="s">
        <v>175</v>
      </c>
    </row>
    <row r="17" spans="1:6" s="58" customFormat="1" ht="14.1" customHeight="1">
      <c r="A17" s="64" t="s">
        <v>188</v>
      </c>
      <c r="B17" s="91"/>
      <c r="C17" s="90"/>
      <c r="D17" s="91"/>
      <c r="E17" s="90"/>
      <c r="F17" s="70" t="s">
        <v>187</v>
      </c>
    </row>
    <row r="18" spans="1:6" s="58" customFormat="1" ht="14.1" customHeight="1">
      <c r="A18" s="95"/>
      <c r="B18" s="90"/>
      <c r="C18" s="90"/>
      <c r="D18" s="91"/>
      <c r="E18" s="90"/>
      <c r="F18" s="70" t="s">
        <v>186</v>
      </c>
    </row>
    <row r="19" spans="1:6" s="58" customFormat="1" ht="14.1" customHeight="1">
      <c r="A19" s="68" t="s">
        <v>185</v>
      </c>
      <c r="B19" s="90"/>
      <c r="C19" s="91"/>
      <c r="D19" s="91"/>
      <c r="E19" s="90"/>
      <c r="F19" s="70" t="s">
        <v>134</v>
      </c>
    </row>
    <row r="20" spans="1:6" s="58" customFormat="1" ht="14.1" customHeight="1">
      <c r="A20" s="64" t="s">
        <v>184</v>
      </c>
      <c r="B20" s="91"/>
      <c r="C20" s="90"/>
      <c r="D20" s="90"/>
      <c r="E20" s="90"/>
      <c r="F20" s="95"/>
    </row>
    <row r="21" spans="1:6" s="58" customFormat="1" ht="14.1" customHeight="1">
      <c r="A21" s="64" t="s">
        <v>183</v>
      </c>
      <c r="B21" s="91"/>
      <c r="C21" s="90"/>
      <c r="D21" s="90"/>
      <c r="E21" s="91"/>
      <c r="F21" s="68" t="s">
        <v>182</v>
      </c>
    </row>
    <row r="22" spans="1:6" s="58" customFormat="1" ht="14.1" customHeight="1">
      <c r="A22" s="95"/>
      <c r="B22" s="90"/>
      <c r="C22" s="90"/>
      <c r="D22" s="91"/>
      <c r="E22" s="90"/>
      <c r="F22" s="64" t="s">
        <v>181</v>
      </c>
    </row>
    <row r="23" spans="1:6" s="71" customFormat="1" ht="14.1" customHeight="1">
      <c r="A23" s="68" t="s">
        <v>180</v>
      </c>
      <c r="B23" s="90"/>
      <c r="C23" s="91"/>
      <c r="D23" s="91"/>
      <c r="E23" s="90"/>
      <c r="F23" s="70" t="s">
        <v>173</v>
      </c>
    </row>
    <row r="24" spans="1:6" s="58" customFormat="1" ht="14.1" customHeight="1">
      <c r="A24" s="64" t="s">
        <v>179</v>
      </c>
      <c r="B24" s="91"/>
      <c r="C24" s="90"/>
      <c r="D24" s="91"/>
      <c r="E24" s="90"/>
      <c r="F24" s="70" t="s">
        <v>172</v>
      </c>
    </row>
    <row r="25" spans="1:6" s="58" customFormat="1" ht="14.1" customHeight="1">
      <c r="A25" s="64" t="s">
        <v>178</v>
      </c>
      <c r="B25" s="91"/>
      <c r="C25" s="90"/>
      <c r="D25" s="91"/>
      <c r="E25" s="90"/>
      <c r="F25" s="70" t="s">
        <v>140</v>
      </c>
    </row>
    <row r="26" spans="1:6" s="58" customFormat="1" ht="14.1" customHeight="1">
      <c r="A26" s="95"/>
      <c r="B26" s="90"/>
      <c r="C26" s="90"/>
      <c r="D26" s="91"/>
      <c r="E26" s="90"/>
      <c r="F26" s="70" t="s">
        <v>134</v>
      </c>
    </row>
    <row r="27" spans="1:6" s="58" customFormat="1" ht="14.1" customHeight="1">
      <c r="A27" s="68" t="s">
        <v>177</v>
      </c>
      <c r="B27" s="90"/>
      <c r="C27" s="91"/>
      <c r="D27" s="90"/>
      <c r="E27" s="90"/>
      <c r="F27" s="68"/>
    </row>
    <row r="28" spans="1:6" s="58" customFormat="1" ht="14.1" customHeight="1">
      <c r="A28" s="64" t="s">
        <v>176</v>
      </c>
      <c r="B28" s="91"/>
      <c r="C28" s="90"/>
      <c r="D28" s="91"/>
      <c r="E28" s="90"/>
      <c r="F28" s="64" t="s">
        <v>175</v>
      </c>
    </row>
    <row r="29" spans="1:6" s="58" customFormat="1" ht="14.1" customHeight="1">
      <c r="A29" s="64" t="s">
        <v>174</v>
      </c>
      <c r="B29" s="91"/>
      <c r="C29" s="90"/>
      <c r="D29" s="91"/>
      <c r="E29" s="90"/>
      <c r="F29" s="70" t="s">
        <v>173</v>
      </c>
    </row>
    <row r="30" spans="1:6" s="58" customFormat="1" ht="14.1" customHeight="1">
      <c r="A30" s="95"/>
      <c r="B30" s="90"/>
      <c r="C30" s="90"/>
      <c r="D30" s="91"/>
      <c r="E30" s="90"/>
      <c r="F30" s="70" t="s">
        <v>172</v>
      </c>
    </row>
    <row r="31" spans="1:6" s="58" customFormat="1" ht="14.1" customHeight="1">
      <c r="A31" s="68" t="s">
        <v>171</v>
      </c>
      <c r="B31" s="90"/>
      <c r="C31" s="91"/>
      <c r="D31" s="91"/>
      <c r="E31" s="90"/>
      <c r="F31" s="70" t="s">
        <v>140</v>
      </c>
    </row>
    <row r="32" spans="1:6" s="58" customFormat="1" ht="14.1" customHeight="1">
      <c r="A32" s="64" t="s">
        <v>170</v>
      </c>
      <c r="B32" s="91"/>
      <c r="C32" s="90"/>
      <c r="D32" s="91"/>
      <c r="E32" s="90"/>
      <c r="F32" s="70" t="s">
        <v>134</v>
      </c>
    </row>
    <row r="33" spans="1:7" s="58" customFormat="1" ht="14.1" customHeight="1">
      <c r="A33" s="64" t="s">
        <v>169</v>
      </c>
      <c r="B33" s="91"/>
      <c r="C33" s="90"/>
      <c r="D33" s="90"/>
      <c r="E33" s="90"/>
      <c r="F33" s="67"/>
    </row>
    <row r="34" spans="1:7" s="58" customFormat="1" ht="14.1" customHeight="1">
      <c r="A34" s="64" t="s">
        <v>168</v>
      </c>
      <c r="B34" s="91"/>
      <c r="C34" s="90"/>
      <c r="D34" s="94"/>
      <c r="E34" s="93"/>
      <c r="F34" s="92" t="s">
        <v>167</v>
      </c>
    </row>
    <row r="35" spans="1:7" s="58" customFormat="1" ht="14.1" customHeight="1">
      <c r="A35" s="64" t="s">
        <v>166</v>
      </c>
      <c r="B35" s="91"/>
      <c r="C35" s="90"/>
      <c r="D35" s="90"/>
      <c r="E35" s="90"/>
      <c r="F35" s="67"/>
    </row>
    <row r="36" spans="1:7" s="58" customFormat="1" ht="14.1" customHeight="1">
      <c r="A36" s="64" t="s">
        <v>165</v>
      </c>
      <c r="B36" s="91"/>
      <c r="C36" s="90"/>
      <c r="D36" s="94"/>
      <c r="E36" s="93"/>
      <c r="F36" s="92" t="s">
        <v>164</v>
      </c>
    </row>
    <row r="37" spans="1:7" s="58" customFormat="1" ht="14.1" customHeight="1">
      <c r="A37" s="64" t="s">
        <v>163</v>
      </c>
      <c r="B37" s="91"/>
      <c r="C37" s="90"/>
      <c r="D37" s="90"/>
      <c r="E37" s="90"/>
      <c r="F37" s="67"/>
    </row>
    <row r="38" spans="1:7" s="58" customFormat="1" ht="14.1" customHeight="1">
      <c r="A38" s="64" t="s">
        <v>162</v>
      </c>
      <c r="B38" s="91"/>
      <c r="C38" s="90"/>
      <c r="D38" s="94"/>
      <c r="E38" s="93"/>
      <c r="F38" s="92" t="s">
        <v>161</v>
      </c>
    </row>
    <row r="39" spans="1:7" s="58" customFormat="1" ht="14.1" customHeight="1">
      <c r="A39" s="64" t="s">
        <v>160</v>
      </c>
      <c r="B39" s="91"/>
      <c r="C39" s="90"/>
      <c r="D39" s="91"/>
      <c r="E39" s="90"/>
      <c r="F39" s="64" t="s">
        <v>126</v>
      </c>
    </row>
    <row r="40" spans="1:7" ht="14.1" customHeight="1">
      <c r="A40" s="95"/>
      <c r="B40" s="90"/>
      <c r="C40" s="90"/>
      <c r="D40" s="91"/>
      <c r="E40" s="90"/>
      <c r="F40" s="64" t="s">
        <v>125</v>
      </c>
    </row>
    <row r="41" spans="1:7" ht="14.1" customHeight="1">
      <c r="A41" s="68" t="s">
        <v>159</v>
      </c>
      <c r="B41" s="90"/>
      <c r="C41" s="91"/>
      <c r="D41" s="91"/>
      <c r="E41" s="90"/>
      <c r="F41" s="64" t="s">
        <v>124</v>
      </c>
    </row>
    <row r="42" spans="1:7" ht="14.1" customHeight="1">
      <c r="A42" s="64" t="s">
        <v>158</v>
      </c>
      <c r="B42" s="91"/>
      <c r="C42" s="90"/>
      <c r="D42" s="90"/>
      <c r="E42" s="90"/>
      <c r="F42" s="68"/>
    </row>
    <row r="43" spans="1:7" ht="14.1" customHeight="1">
      <c r="A43" s="64" t="s">
        <v>157</v>
      </c>
      <c r="B43" s="91"/>
      <c r="C43" s="90"/>
      <c r="D43" s="94"/>
      <c r="E43" s="93"/>
      <c r="F43" s="92" t="s">
        <v>156</v>
      </c>
    </row>
    <row r="44" spans="1:7" ht="14.1" customHeight="1">
      <c r="A44" s="64" t="s">
        <v>155</v>
      </c>
      <c r="B44" s="91"/>
      <c r="C44" s="90"/>
      <c r="D44" s="91"/>
      <c r="E44" s="90"/>
      <c r="F44" s="64" t="s">
        <v>126</v>
      </c>
    </row>
    <row r="45" spans="1:7" ht="14.1" customHeight="1">
      <c r="A45" s="64" t="s">
        <v>154</v>
      </c>
      <c r="B45" s="91"/>
      <c r="C45" s="90"/>
      <c r="D45" s="91"/>
      <c r="E45" s="90"/>
      <c r="F45" s="64" t="s">
        <v>125</v>
      </c>
    </row>
    <row r="46" spans="1:7" ht="14.1" customHeight="1">
      <c r="A46" s="64" t="s">
        <v>153</v>
      </c>
      <c r="B46" s="91"/>
      <c r="C46" s="90"/>
      <c r="D46" s="91"/>
      <c r="E46" s="90"/>
      <c r="F46" s="64" t="s">
        <v>124</v>
      </c>
    </row>
    <row r="47" spans="1:7" ht="14.1" customHeight="1">
      <c r="A47" s="64" t="s">
        <v>152</v>
      </c>
      <c r="B47" s="91"/>
      <c r="C47" s="90"/>
      <c r="D47" s="90"/>
      <c r="E47" s="90"/>
      <c r="F47" s="67"/>
      <c r="G47" s="508" t="s">
        <v>591</v>
      </c>
    </row>
    <row r="48" spans="1:7" ht="14.1" customHeight="1">
      <c r="A48" s="64" t="s">
        <v>151</v>
      </c>
      <c r="B48" s="91"/>
      <c r="C48" s="90"/>
      <c r="D48" s="89"/>
      <c r="E48" s="88"/>
      <c r="F48" s="87" t="s">
        <v>123</v>
      </c>
      <c r="G48" s="503" t="str">
        <f>IF(E48=SUM(C3+E34+E36+E38+E43),"OK","KO")</f>
        <v>OK</v>
      </c>
    </row>
    <row r="49" spans="1:6" ht="14.1" customHeight="1">
      <c r="A49" s="86" t="s">
        <v>150</v>
      </c>
      <c r="B49" s="85"/>
      <c r="C49" s="84"/>
      <c r="D49" s="84"/>
      <c r="E49" s="84"/>
      <c r="F49" s="83"/>
    </row>
    <row r="50" spans="1:6">
      <c r="A50" s="82" t="s">
        <v>1</v>
      </c>
    </row>
    <row r="51" spans="1:6">
      <c r="A51" s="81" t="s">
        <v>149</v>
      </c>
    </row>
  </sheetData>
  <sheetProtection password="DE9E" sheet="1" objects="1" scenarios="1"/>
  <mergeCells count="1">
    <mergeCell ref="A1:F2"/>
  </mergeCells>
  <conditionalFormatting sqref="G48">
    <cfRule type="cellIs" dxfId="71" priority="1" operator="equal">
      <formula>"KO"</formula>
    </cfRule>
    <cfRule type="cellIs" dxfId="70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6" workbookViewId="0">
      <selection activeCell="H39" sqref="H39"/>
    </sheetView>
  </sheetViews>
  <sheetFormatPr baseColWidth="10" defaultColWidth="8" defaultRowHeight="15.6"/>
  <cols>
    <col min="1" max="1" width="48.88671875" style="56" customWidth="1"/>
    <col min="2" max="7" width="17.33203125" style="56" customWidth="1"/>
    <col min="8" max="8" width="26" style="56" customWidth="1"/>
    <col min="9" max="16384" width="8" style="56"/>
  </cols>
  <sheetData>
    <row r="1" spans="1:8" s="58" customFormat="1" ht="15.75" customHeight="1">
      <c r="A1" s="572" t="s">
        <v>210</v>
      </c>
      <c r="B1" s="99" t="s">
        <v>206</v>
      </c>
      <c r="C1" s="100"/>
      <c r="D1" s="100"/>
      <c r="E1" s="101"/>
      <c r="F1" s="102" t="s">
        <v>90</v>
      </c>
      <c r="G1" s="103"/>
    </row>
    <row r="2" spans="1:8" s="58" customFormat="1" ht="15.75" customHeight="1">
      <c r="A2" s="573"/>
      <c r="B2" s="105" t="s">
        <v>207</v>
      </c>
      <c r="C2" s="106"/>
      <c r="D2" s="106"/>
      <c r="E2" s="107" t="s">
        <v>208</v>
      </c>
      <c r="F2" s="108" t="s">
        <v>209</v>
      </c>
      <c r="G2" s="109"/>
    </row>
    <row r="3" spans="1:8" s="58" customFormat="1" ht="26.4">
      <c r="A3" s="574"/>
      <c r="B3" s="110" t="s">
        <v>211</v>
      </c>
      <c r="C3" s="110" t="s">
        <v>212</v>
      </c>
      <c r="D3" s="110" t="s">
        <v>213</v>
      </c>
      <c r="E3" s="111" t="s">
        <v>95</v>
      </c>
      <c r="F3" s="112" t="s">
        <v>214</v>
      </c>
      <c r="G3" s="113" t="s">
        <v>64</v>
      </c>
      <c r="H3" s="515" t="s">
        <v>592</v>
      </c>
    </row>
    <row r="4" spans="1:8" s="58" customFormat="1" ht="14.1" customHeight="1">
      <c r="A4" s="114" t="s">
        <v>215</v>
      </c>
      <c r="B4" s="118"/>
      <c r="C4" s="115"/>
      <c r="D4" s="116"/>
      <c r="E4" s="116"/>
      <c r="F4" s="116"/>
      <c r="G4" s="115"/>
      <c r="H4" s="503" t="str">
        <f>IF(G4=SUM(B4:F4),"OK","KO")</f>
        <v>OK</v>
      </c>
    </row>
    <row r="5" spans="1:8" s="71" customFormat="1" ht="14.1" customHeight="1">
      <c r="A5" s="117" t="s">
        <v>216</v>
      </c>
      <c r="B5" s="118"/>
      <c r="C5" s="118"/>
      <c r="D5" s="118"/>
      <c r="E5" s="118"/>
      <c r="F5" s="119"/>
      <c r="G5" s="118"/>
      <c r="H5" s="503" t="str">
        <f t="shared" ref="H5:H44" si="0">IF(G5=SUM(B5:F5),"OK","KO")</f>
        <v>OK</v>
      </c>
    </row>
    <row r="6" spans="1:8" s="71" customFormat="1" ht="14.1" customHeight="1">
      <c r="A6" s="117" t="s">
        <v>217</v>
      </c>
      <c r="B6" s="118"/>
      <c r="C6" s="118"/>
      <c r="D6" s="118"/>
      <c r="E6" s="118"/>
      <c r="F6" s="119"/>
      <c r="G6" s="118"/>
      <c r="H6" s="503" t="str">
        <f t="shared" si="0"/>
        <v>OK</v>
      </c>
    </row>
    <row r="7" spans="1:8" s="71" customFormat="1" ht="14.1" customHeight="1">
      <c r="A7" s="117" t="s">
        <v>218</v>
      </c>
      <c r="B7" s="118"/>
      <c r="C7" s="118"/>
      <c r="D7" s="118"/>
      <c r="E7" s="118"/>
      <c r="F7" s="119"/>
      <c r="G7" s="118"/>
      <c r="H7" s="503" t="str">
        <f t="shared" si="0"/>
        <v>OK</v>
      </c>
    </row>
    <row r="8" spans="1:8" s="71" customFormat="1" ht="14.1" customHeight="1">
      <c r="A8" s="117" t="s">
        <v>219</v>
      </c>
      <c r="B8" s="118"/>
      <c r="C8" s="118"/>
      <c r="D8" s="118"/>
      <c r="E8" s="118"/>
      <c r="F8" s="119"/>
      <c r="G8" s="118"/>
      <c r="H8" s="503" t="str">
        <f t="shared" si="0"/>
        <v>OK</v>
      </c>
    </row>
    <row r="9" spans="1:8" s="71" customFormat="1" ht="14.1" customHeight="1">
      <c r="A9" s="117" t="s">
        <v>220</v>
      </c>
      <c r="B9" s="118"/>
      <c r="C9" s="118"/>
      <c r="D9" s="118"/>
      <c r="E9" s="118"/>
      <c r="F9" s="119"/>
      <c r="G9" s="118"/>
      <c r="H9" s="503" t="str">
        <f t="shared" si="0"/>
        <v>OK</v>
      </c>
    </row>
    <row r="10" spans="1:8" s="71" customFormat="1" ht="14.1" customHeight="1">
      <c r="A10" s="117" t="s">
        <v>221</v>
      </c>
      <c r="B10" s="118"/>
      <c r="C10" s="118"/>
      <c r="D10" s="118"/>
      <c r="E10" s="118"/>
      <c r="F10" s="119"/>
      <c r="G10" s="118"/>
      <c r="H10" s="503" t="str">
        <f t="shared" si="0"/>
        <v>OK</v>
      </c>
    </row>
    <row r="11" spans="1:8" s="71" customFormat="1" ht="14.1" customHeight="1">
      <c r="A11" s="117" t="s">
        <v>222</v>
      </c>
      <c r="B11" s="118"/>
      <c r="C11" s="118"/>
      <c r="D11" s="118"/>
      <c r="E11" s="118"/>
      <c r="F11" s="119"/>
      <c r="G11" s="118"/>
      <c r="H11" s="503" t="str">
        <f t="shared" si="0"/>
        <v>OK</v>
      </c>
    </row>
    <row r="12" spans="1:8" s="71" customFormat="1" ht="14.1" customHeight="1">
      <c r="A12" s="117" t="s">
        <v>223</v>
      </c>
      <c r="B12" s="118"/>
      <c r="C12" s="118"/>
      <c r="D12" s="118"/>
      <c r="E12" s="118"/>
      <c r="F12" s="119"/>
      <c r="G12" s="118"/>
      <c r="H12" s="503" t="str">
        <f t="shared" si="0"/>
        <v>OK</v>
      </c>
    </row>
    <row r="13" spans="1:8" s="71" customFormat="1" ht="14.1" customHeight="1">
      <c r="A13" s="117" t="s">
        <v>224</v>
      </c>
      <c r="B13" s="118"/>
      <c r="C13" s="118"/>
      <c r="D13" s="118"/>
      <c r="E13" s="118"/>
      <c r="F13" s="119"/>
      <c r="G13" s="118"/>
      <c r="H13" s="503" t="str">
        <f t="shared" si="0"/>
        <v>OK</v>
      </c>
    </row>
    <row r="14" spans="1:8" s="71" customFormat="1" ht="14.1" customHeight="1">
      <c r="A14" s="117" t="s">
        <v>84</v>
      </c>
      <c r="B14" s="118"/>
      <c r="C14" s="119"/>
      <c r="D14" s="119"/>
      <c r="E14" s="119"/>
      <c r="F14" s="118"/>
      <c r="G14" s="118"/>
      <c r="H14" s="503" t="str">
        <f t="shared" si="0"/>
        <v>OK</v>
      </c>
    </row>
    <row r="15" spans="1:8" s="71" customFormat="1" ht="14.1" customHeight="1">
      <c r="A15" s="117" t="s">
        <v>225</v>
      </c>
      <c r="B15" s="119"/>
      <c r="C15" s="119"/>
      <c r="D15" s="119"/>
      <c r="E15" s="119"/>
      <c r="F15" s="118"/>
      <c r="G15" s="118"/>
      <c r="H15" s="503" t="str">
        <f t="shared" si="0"/>
        <v>OK</v>
      </c>
    </row>
    <row r="16" spans="1:8" s="71" customFormat="1" ht="14.1" customHeight="1">
      <c r="A16" s="117" t="s">
        <v>226</v>
      </c>
      <c r="B16" s="119"/>
      <c r="C16" s="119"/>
      <c r="D16" s="119"/>
      <c r="E16" s="119"/>
      <c r="F16" s="118"/>
      <c r="G16" s="118"/>
      <c r="H16" s="503" t="str">
        <f t="shared" si="0"/>
        <v>OK</v>
      </c>
    </row>
    <row r="17" spans="1:8" s="71" customFormat="1" ht="14.1" customHeight="1">
      <c r="A17" s="117" t="s">
        <v>227</v>
      </c>
      <c r="B17" s="119"/>
      <c r="C17" s="119"/>
      <c r="D17" s="119"/>
      <c r="E17" s="119"/>
      <c r="F17" s="118"/>
      <c r="G17" s="118"/>
      <c r="H17" s="503" t="str">
        <f t="shared" si="0"/>
        <v>OK</v>
      </c>
    </row>
    <row r="18" spans="1:8" s="71" customFormat="1" ht="14.1" customHeight="1">
      <c r="A18" s="117" t="s">
        <v>228</v>
      </c>
      <c r="B18" s="119"/>
      <c r="C18" s="119"/>
      <c r="D18" s="119"/>
      <c r="E18" s="119"/>
      <c r="F18" s="118"/>
      <c r="G18" s="118"/>
      <c r="H18" s="503" t="str">
        <f t="shared" si="0"/>
        <v>OK</v>
      </c>
    </row>
    <row r="19" spans="1:8" s="71" customFormat="1" ht="14.1" customHeight="1">
      <c r="A19" s="120" t="s">
        <v>229</v>
      </c>
      <c r="B19" s="121"/>
      <c r="C19" s="121"/>
      <c r="D19" s="121"/>
      <c r="E19" s="121"/>
      <c r="F19" s="121"/>
      <c r="G19" s="121"/>
      <c r="H19" s="503" t="str">
        <f t="shared" si="0"/>
        <v>OK</v>
      </c>
    </row>
    <row r="20" spans="1:8" s="71" customFormat="1" ht="14.1" customHeight="1">
      <c r="A20" s="69"/>
      <c r="B20" s="62"/>
      <c r="C20" s="62"/>
      <c r="D20" s="62"/>
      <c r="E20" s="62"/>
      <c r="F20" s="62"/>
      <c r="G20" s="62"/>
      <c r="H20" s="503" t="str">
        <f t="shared" si="0"/>
        <v>OK</v>
      </c>
    </row>
    <row r="21" spans="1:8" s="58" customFormat="1" ht="14.1" customHeight="1">
      <c r="A21" s="117" t="s">
        <v>230</v>
      </c>
      <c r="B21" s="118"/>
      <c r="C21" s="118"/>
      <c r="D21" s="119"/>
      <c r="E21" s="119"/>
      <c r="F21" s="119"/>
      <c r="G21" s="115"/>
      <c r="H21" s="503" t="str">
        <f t="shared" si="0"/>
        <v>OK</v>
      </c>
    </row>
    <row r="22" spans="1:8" s="58" customFormat="1" ht="14.1" customHeight="1">
      <c r="A22" s="117" t="s">
        <v>559</v>
      </c>
      <c r="B22" s="119"/>
      <c r="C22" s="118"/>
      <c r="D22" s="119"/>
      <c r="E22" s="118"/>
      <c r="F22" s="119"/>
      <c r="G22" s="118"/>
      <c r="H22" s="503" t="str">
        <f t="shared" si="0"/>
        <v>OK</v>
      </c>
    </row>
    <row r="23" spans="1:8" s="58" customFormat="1" ht="14.1" customHeight="1">
      <c r="A23" s="117" t="s">
        <v>560</v>
      </c>
      <c r="B23" s="118"/>
      <c r="C23" s="118"/>
      <c r="D23" s="119"/>
      <c r="E23" s="118"/>
      <c r="F23" s="119"/>
      <c r="G23" s="118"/>
      <c r="H23" s="503" t="str">
        <f t="shared" si="0"/>
        <v>OK</v>
      </c>
    </row>
    <row r="24" spans="1:8" s="58" customFormat="1" ht="14.1" customHeight="1">
      <c r="A24" s="117" t="s">
        <v>568</v>
      </c>
      <c r="B24" s="118"/>
      <c r="C24" s="118"/>
      <c r="D24" s="118"/>
      <c r="E24" s="118"/>
      <c r="F24" s="119"/>
      <c r="G24" s="118"/>
      <c r="H24" s="503" t="str">
        <f t="shared" si="0"/>
        <v>OK</v>
      </c>
    </row>
    <row r="25" spans="1:8" s="58" customFormat="1" ht="14.1" customHeight="1">
      <c r="A25" s="117" t="s">
        <v>561</v>
      </c>
      <c r="B25" s="118"/>
      <c r="C25" s="118"/>
      <c r="D25" s="118"/>
      <c r="E25" s="118"/>
      <c r="F25" s="119"/>
      <c r="G25" s="118"/>
      <c r="H25" s="503" t="str">
        <f t="shared" si="0"/>
        <v>OK</v>
      </c>
    </row>
    <row r="26" spans="1:8" s="58" customFormat="1" ht="14.1" customHeight="1">
      <c r="A26" s="117" t="s">
        <v>567</v>
      </c>
      <c r="B26" s="119"/>
      <c r="C26" s="118"/>
      <c r="D26" s="119"/>
      <c r="E26" s="118"/>
      <c r="F26" s="119"/>
      <c r="G26" s="118"/>
      <c r="H26" s="503" t="str">
        <f t="shared" si="0"/>
        <v>OK</v>
      </c>
    </row>
    <row r="27" spans="1:8" s="58" customFormat="1" ht="14.1" customHeight="1">
      <c r="A27" s="117" t="s">
        <v>562</v>
      </c>
      <c r="B27" s="119"/>
      <c r="C27" s="118"/>
      <c r="D27" s="118"/>
      <c r="E27" s="118"/>
      <c r="F27" s="119"/>
      <c r="G27" s="118"/>
      <c r="H27" s="503" t="str">
        <f t="shared" si="0"/>
        <v>OK</v>
      </c>
    </row>
    <row r="28" spans="1:8" s="58" customFormat="1" ht="14.1" customHeight="1">
      <c r="A28" s="117" t="s">
        <v>563</v>
      </c>
      <c r="B28" s="119"/>
      <c r="C28" s="118"/>
      <c r="D28" s="119"/>
      <c r="E28" s="118"/>
      <c r="F28" s="119"/>
      <c r="G28" s="118"/>
      <c r="H28" s="503" t="str">
        <f t="shared" si="0"/>
        <v>OK</v>
      </c>
    </row>
    <row r="29" spans="1:8" s="58" customFormat="1" ht="14.1" customHeight="1">
      <c r="A29" s="117" t="s">
        <v>564</v>
      </c>
      <c r="B29" s="119"/>
      <c r="C29" s="119"/>
      <c r="D29" s="118"/>
      <c r="E29" s="118"/>
      <c r="F29" s="119"/>
      <c r="G29" s="118"/>
      <c r="H29" s="503" t="str">
        <f t="shared" si="0"/>
        <v>OK</v>
      </c>
    </row>
    <row r="30" spans="1:8" s="58" customFormat="1" ht="14.1" customHeight="1">
      <c r="A30" s="117" t="s">
        <v>565</v>
      </c>
      <c r="B30" s="119"/>
      <c r="C30" s="119"/>
      <c r="D30" s="119"/>
      <c r="E30" s="118"/>
      <c r="F30" s="119"/>
      <c r="G30" s="118"/>
      <c r="H30" s="503" t="str">
        <f t="shared" si="0"/>
        <v>OK</v>
      </c>
    </row>
    <row r="31" spans="1:8" s="58" customFormat="1" ht="14.1" customHeight="1">
      <c r="A31" s="117" t="s">
        <v>231</v>
      </c>
      <c r="B31" s="118"/>
      <c r="C31" s="118"/>
      <c r="D31" s="119"/>
      <c r="E31" s="118"/>
      <c r="F31" s="119"/>
      <c r="G31" s="118"/>
      <c r="H31" s="503" t="str">
        <f t="shared" si="0"/>
        <v>OK</v>
      </c>
    </row>
    <row r="32" spans="1:8" s="58" customFormat="1" ht="14.1" customHeight="1">
      <c r="A32" s="117" t="s">
        <v>232</v>
      </c>
      <c r="B32" s="118"/>
      <c r="C32" s="118"/>
      <c r="D32" s="118"/>
      <c r="E32" s="118"/>
      <c r="F32" s="118"/>
      <c r="G32" s="118"/>
      <c r="H32" s="503" t="str">
        <f t="shared" si="0"/>
        <v>OK</v>
      </c>
    </row>
    <row r="33" spans="1:8" s="58" customFormat="1" ht="14.1" customHeight="1">
      <c r="A33" s="117" t="s">
        <v>566</v>
      </c>
      <c r="B33" s="119"/>
      <c r="C33" s="119"/>
      <c r="D33" s="119"/>
      <c r="E33" s="119"/>
      <c r="F33" s="118"/>
      <c r="G33" s="118"/>
      <c r="H33" s="503" t="str">
        <f t="shared" si="0"/>
        <v>OK</v>
      </c>
    </row>
    <row r="34" spans="1:8" s="58" customFormat="1" ht="14.1" customHeight="1">
      <c r="A34" s="117" t="s">
        <v>233</v>
      </c>
      <c r="B34" s="119"/>
      <c r="C34" s="119"/>
      <c r="D34" s="119"/>
      <c r="E34" s="119"/>
      <c r="F34" s="118"/>
      <c r="G34" s="118"/>
      <c r="H34" s="503" t="str">
        <f t="shared" si="0"/>
        <v>OK</v>
      </c>
    </row>
    <row r="35" spans="1:8" s="58" customFormat="1" ht="14.1" customHeight="1">
      <c r="A35" s="120" t="s">
        <v>234</v>
      </c>
      <c r="B35" s="121"/>
      <c r="C35" s="121"/>
      <c r="D35" s="121"/>
      <c r="E35" s="121"/>
      <c r="F35" s="121"/>
      <c r="G35" s="121"/>
      <c r="H35" s="503" t="str">
        <f t="shared" si="0"/>
        <v>OK</v>
      </c>
    </row>
    <row r="36" spans="1:8" s="58" customFormat="1" ht="14.1" customHeight="1">
      <c r="A36" s="69"/>
      <c r="B36" s="62"/>
      <c r="C36" s="62"/>
      <c r="D36" s="62"/>
      <c r="E36" s="62"/>
      <c r="F36" s="62"/>
      <c r="G36" s="62"/>
      <c r="H36" s="503"/>
    </row>
    <row r="37" spans="1:8" s="58" customFormat="1" ht="14.1" customHeight="1">
      <c r="A37" s="98" t="s">
        <v>235</v>
      </c>
      <c r="B37" s="122"/>
      <c r="C37" s="122"/>
      <c r="D37" s="122"/>
      <c r="E37" s="122"/>
      <c r="F37" s="122"/>
      <c r="G37" s="122"/>
      <c r="H37" s="503" t="str">
        <f t="shared" si="0"/>
        <v>OK</v>
      </c>
    </row>
    <row r="38" spans="1:8" s="58" customFormat="1" ht="14.1" customHeight="1">
      <c r="A38" s="69"/>
      <c r="B38" s="62"/>
      <c r="C38" s="62"/>
      <c r="D38" s="62"/>
      <c r="E38" s="62"/>
      <c r="F38" s="62"/>
      <c r="G38" s="62"/>
      <c r="H38" s="503"/>
    </row>
    <row r="39" spans="1:8" s="58" customFormat="1" ht="14.1" customHeight="1">
      <c r="A39" s="117" t="s">
        <v>236</v>
      </c>
      <c r="B39" s="118"/>
      <c r="C39" s="118"/>
      <c r="D39" s="118"/>
      <c r="E39" s="118"/>
      <c r="F39" s="118"/>
      <c r="G39" s="118"/>
      <c r="H39" s="503" t="str">
        <f t="shared" si="0"/>
        <v>OK</v>
      </c>
    </row>
    <row r="40" spans="1:8" s="58" customFormat="1" ht="14.1" customHeight="1">
      <c r="A40" s="117" t="s">
        <v>69</v>
      </c>
      <c r="B40" s="118"/>
      <c r="C40" s="118"/>
      <c r="D40" s="118"/>
      <c r="E40" s="118"/>
      <c r="F40" s="118"/>
      <c r="G40" s="118"/>
      <c r="H40" s="503" t="str">
        <f t="shared" si="0"/>
        <v>OK</v>
      </c>
    </row>
    <row r="41" spans="1:8" s="58" customFormat="1" ht="14.1" customHeight="1">
      <c r="A41" s="117" t="s">
        <v>237</v>
      </c>
      <c r="B41" s="118"/>
      <c r="C41" s="118"/>
      <c r="D41" s="118"/>
      <c r="E41" s="118"/>
      <c r="F41" s="118"/>
      <c r="G41" s="118"/>
      <c r="H41" s="503" t="str">
        <f t="shared" si="0"/>
        <v>OK</v>
      </c>
    </row>
    <row r="42" spans="1:8" s="58" customFormat="1" ht="14.1" customHeight="1">
      <c r="A42" s="117" t="s">
        <v>238</v>
      </c>
      <c r="B42" s="118"/>
      <c r="C42" s="118"/>
      <c r="D42" s="118"/>
      <c r="E42" s="118"/>
      <c r="F42" s="118"/>
      <c r="G42" s="118"/>
      <c r="H42" s="503" t="str">
        <f t="shared" si="0"/>
        <v>OK</v>
      </c>
    </row>
    <row r="43" spans="1:8" s="58" customFormat="1" ht="14.1" customHeight="1">
      <c r="A43" s="117" t="s">
        <v>239</v>
      </c>
      <c r="B43" s="118"/>
      <c r="C43" s="118"/>
      <c r="D43" s="118"/>
      <c r="E43" s="118"/>
      <c r="F43" s="118"/>
      <c r="G43" s="118"/>
      <c r="H43" s="503" t="str">
        <f t="shared" si="0"/>
        <v>OK</v>
      </c>
    </row>
    <row r="44" spans="1:8" s="58" customFormat="1" ht="14.1" customHeight="1">
      <c r="A44" s="120" t="s">
        <v>240</v>
      </c>
      <c r="B44" s="121"/>
      <c r="C44" s="121"/>
      <c r="D44" s="121"/>
      <c r="E44" s="121"/>
      <c r="F44" s="121"/>
      <c r="G44" s="121"/>
      <c r="H44" s="503" t="str">
        <f t="shared" si="0"/>
        <v>OK</v>
      </c>
    </row>
    <row r="45" spans="1:8">
      <c r="A45" s="514" t="s">
        <v>594</v>
      </c>
      <c r="B45" s="503" t="str">
        <f>IF(B19=SUM(B4:B18),"OK","KO")</f>
        <v>OK</v>
      </c>
      <c r="C45" s="503" t="str">
        <f t="shared" ref="C45:G45" si="1">IF(C19=SUM(C4:C18),"OK","KO")</f>
        <v>OK</v>
      </c>
      <c r="D45" s="503" t="str">
        <f t="shared" si="1"/>
        <v>OK</v>
      </c>
      <c r="E45" s="503" t="str">
        <f t="shared" si="1"/>
        <v>OK</v>
      </c>
      <c r="F45" s="503" t="str">
        <f t="shared" si="1"/>
        <v>OK</v>
      </c>
      <c r="G45" s="503" t="str">
        <f t="shared" si="1"/>
        <v>OK</v>
      </c>
    </row>
    <row r="46" spans="1:8">
      <c r="A46" s="514" t="s">
        <v>595</v>
      </c>
      <c r="B46" s="503" t="str">
        <f>IF(B35=SUM(B20:B34),"OK","KO")</f>
        <v>OK</v>
      </c>
      <c r="C46" s="503" t="str">
        <f t="shared" ref="C46:G46" si="2">IF(C35=SUM(C20:C34),"OK","KO")</f>
        <v>OK</v>
      </c>
      <c r="D46" s="503" t="str">
        <f t="shared" si="2"/>
        <v>OK</v>
      </c>
      <c r="E46" s="503" t="str">
        <f t="shared" si="2"/>
        <v>OK</v>
      </c>
      <c r="F46" s="503" t="str">
        <f t="shared" si="2"/>
        <v>OK</v>
      </c>
      <c r="G46" s="503" t="str">
        <f t="shared" si="2"/>
        <v>OK</v>
      </c>
    </row>
    <row r="47" spans="1:8">
      <c r="A47" s="514" t="s">
        <v>596</v>
      </c>
      <c r="B47" s="503" t="str">
        <f>IF(B37=SUM(B19-B35),"OK","KO")</f>
        <v>OK</v>
      </c>
      <c r="C47" s="503" t="str">
        <f t="shared" ref="C47:G47" si="3">IF(C37=SUM(C19-C35),"OK","KO")</f>
        <v>OK</v>
      </c>
      <c r="D47" s="503" t="str">
        <f t="shared" si="3"/>
        <v>OK</v>
      </c>
      <c r="E47" s="503" t="str">
        <f t="shared" si="3"/>
        <v>OK</v>
      </c>
      <c r="F47" s="503" t="str">
        <f t="shared" si="3"/>
        <v>OK</v>
      </c>
      <c r="G47" s="503" t="str">
        <f t="shared" si="3"/>
        <v>OK</v>
      </c>
    </row>
    <row r="48" spans="1:8">
      <c r="A48" s="514" t="s">
        <v>597</v>
      </c>
      <c r="B48" s="503" t="str">
        <f>IF(B44=SUM(B39:B43),"OK","KO")</f>
        <v>OK</v>
      </c>
      <c r="C48" s="503" t="str">
        <f t="shared" ref="C48:G48" si="4">IF(C44=SUM(C39:C43),"OK","KO")</f>
        <v>OK</v>
      </c>
      <c r="D48" s="503" t="str">
        <f t="shared" si="4"/>
        <v>OK</v>
      </c>
      <c r="E48" s="503" t="str">
        <f t="shared" si="4"/>
        <v>OK</v>
      </c>
      <c r="F48" s="503" t="str">
        <f t="shared" si="4"/>
        <v>OK</v>
      </c>
      <c r="G48" s="503" t="str">
        <f t="shared" si="4"/>
        <v>OK</v>
      </c>
    </row>
    <row r="49" spans="1:7">
      <c r="A49" s="57"/>
      <c r="B49" s="57"/>
      <c r="C49" s="57"/>
      <c r="D49" s="57"/>
      <c r="E49" s="57"/>
      <c r="F49" s="57"/>
      <c r="G49" s="57"/>
    </row>
    <row r="50" spans="1:7">
      <c r="A50" s="57"/>
      <c r="B50" s="57"/>
      <c r="C50" s="57"/>
      <c r="D50" s="57"/>
      <c r="E50" s="57"/>
      <c r="F50" s="57"/>
      <c r="G50" s="57"/>
    </row>
    <row r="51" spans="1:7">
      <c r="A51" s="57"/>
      <c r="B51" s="57"/>
      <c r="C51" s="57"/>
      <c r="D51" s="57"/>
      <c r="E51" s="57"/>
      <c r="F51" s="57"/>
      <c r="G51" s="57"/>
    </row>
    <row r="52" spans="1:7">
      <c r="A52" s="57"/>
      <c r="B52" s="57"/>
      <c r="C52" s="57"/>
      <c r="D52" s="57"/>
      <c r="E52" s="57"/>
      <c r="F52" s="57"/>
      <c r="G52" s="57"/>
    </row>
  </sheetData>
  <sheetProtection password="DE9E" sheet="1" objects="1" scenarios="1"/>
  <mergeCells count="1">
    <mergeCell ref="A1:A3"/>
  </mergeCells>
  <conditionalFormatting sqref="H4:H44">
    <cfRule type="cellIs" dxfId="69" priority="5" operator="equal">
      <formula>"KO"</formula>
    </cfRule>
    <cfRule type="cellIs" dxfId="68" priority="6" operator="equal">
      <formula>"OK"</formula>
    </cfRule>
  </conditionalFormatting>
  <conditionalFormatting sqref="B45:G45">
    <cfRule type="cellIs" dxfId="67" priority="3" operator="equal">
      <formula>"KO"</formula>
    </cfRule>
    <cfRule type="cellIs" dxfId="66" priority="4" operator="equal">
      <formula>"OK"</formula>
    </cfRule>
  </conditionalFormatting>
  <conditionalFormatting sqref="B46:G48">
    <cfRule type="cellIs" dxfId="65" priority="1" operator="equal">
      <formula>"KO"</formula>
    </cfRule>
    <cfRule type="cellIs" dxfId="64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I31" sqref="I31"/>
    </sheetView>
  </sheetViews>
  <sheetFormatPr baseColWidth="10" defaultColWidth="11.44140625" defaultRowHeight="10.199999999999999"/>
  <cols>
    <col min="1" max="1" width="33.33203125" style="171" customWidth="1"/>
    <col min="2" max="2" width="4.6640625" style="481" customWidth="1"/>
    <col min="3" max="8" width="11" style="140" customWidth="1"/>
    <col min="9" max="16384" width="11.44140625" style="140"/>
  </cols>
  <sheetData>
    <row r="1" spans="1:9" s="123" customFormat="1" ht="13.2">
      <c r="A1" s="575" t="s">
        <v>243</v>
      </c>
      <c r="B1" s="451"/>
      <c r="C1" s="125" t="s">
        <v>241</v>
      </c>
      <c r="D1" s="125" t="s">
        <v>241</v>
      </c>
      <c r="E1" s="126"/>
      <c r="F1" s="127"/>
      <c r="G1" s="128" t="s">
        <v>242</v>
      </c>
      <c r="H1" s="79" t="s">
        <v>242</v>
      </c>
      <c r="I1" s="129"/>
    </row>
    <row r="2" spans="1:9" s="123" customFormat="1" ht="24">
      <c r="A2" s="576"/>
      <c r="B2" s="452"/>
      <c r="C2" s="130" t="s">
        <v>244</v>
      </c>
      <c r="D2" s="131" t="s">
        <v>245</v>
      </c>
      <c r="E2" s="130" t="s">
        <v>246</v>
      </c>
      <c r="F2" s="132"/>
      <c r="G2" s="130" t="s">
        <v>66</v>
      </c>
      <c r="H2" s="130" t="s">
        <v>247</v>
      </c>
      <c r="I2" s="129"/>
    </row>
    <row r="3" spans="1:9" s="123" customFormat="1" ht="15.75" customHeight="1">
      <c r="A3" s="133" t="s">
        <v>248</v>
      </c>
      <c r="B3" s="468"/>
      <c r="C3" s="134"/>
      <c r="D3" s="134"/>
      <c r="E3" s="135"/>
      <c r="F3" s="127"/>
      <c r="G3" s="135"/>
      <c r="H3" s="135"/>
      <c r="I3" s="129"/>
    </row>
    <row r="4" spans="1:9" s="123" customFormat="1" ht="15.75" customHeight="1">
      <c r="A4" s="117" t="s">
        <v>249</v>
      </c>
      <c r="B4" s="469" t="s">
        <v>555</v>
      </c>
      <c r="C4" s="47"/>
      <c r="D4" s="47"/>
      <c r="E4" s="47"/>
      <c r="F4" s="127"/>
      <c r="G4" s="136"/>
      <c r="H4" s="135"/>
      <c r="I4" s="129"/>
    </row>
    <row r="5" spans="1:9" s="123" customFormat="1" ht="15.75" customHeight="1">
      <c r="A5" s="117" t="s">
        <v>250</v>
      </c>
      <c r="B5" s="469">
        <v>2</v>
      </c>
      <c r="C5" s="47"/>
      <c r="D5" s="47"/>
      <c r="E5" s="47"/>
      <c r="F5" s="127"/>
      <c r="G5" s="136"/>
      <c r="H5" s="135"/>
      <c r="I5" s="129"/>
    </row>
    <row r="6" spans="1:9" s="123" customFormat="1" ht="15.75" customHeight="1">
      <c r="A6" s="117" t="s">
        <v>251</v>
      </c>
      <c r="B6" s="469">
        <v>3</v>
      </c>
      <c r="C6" s="134"/>
      <c r="D6" s="134"/>
      <c r="E6" s="135"/>
      <c r="F6" s="127"/>
      <c r="G6" s="137"/>
      <c r="H6" s="135"/>
      <c r="I6" s="129"/>
    </row>
    <row r="7" spans="1:9" s="123" customFormat="1" ht="15.75" customHeight="1">
      <c r="A7" s="117" t="s">
        <v>252</v>
      </c>
      <c r="B7" s="469">
        <v>4</v>
      </c>
      <c r="C7" s="134"/>
      <c r="D7" s="134"/>
      <c r="E7" s="135"/>
      <c r="F7" s="127"/>
      <c r="G7" s="138"/>
      <c r="H7" s="135"/>
      <c r="I7" s="129"/>
    </row>
    <row r="8" spans="1:9" ht="15.75" customHeight="1">
      <c r="A8" s="117" t="s">
        <v>253</v>
      </c>
      <c r="B8" s="469">
        <v>5</v>
      </c>
      <c r="C8" s="134"/>
      <c r="D8" s="134"/>
      <c r="E8" s="135"/>
      <c r="F8" s="127"/>
      <c r="G8" s="136"/>
      <c r="H8" s="139"/>
      <c r="I8" s="129"/>
    </row>
    <row r="9" spans="1:9" ht="15.75" customHeight="1">
      <c r="A9" s="117" t="s">
        <v>254</v>
      </c>
      <c r="B9" s="469">
        <v>6</v>
      </c>
      <c r="C9" s="134"/>
      <c r="D9" s="134"/>
      <c r="E9" s="135"/>
      <c r="F9" s="127"/>
      <c r="G9" s="136"/>
      <c r="H9" s="139"/>
      <c r="I9" s="129"/>
    </row>
    <row r="10" spans="1:9" ht="15.75" customHeight="1">
      <c r="A10" s="120" t="s">
        <v>255</v>
      </c>
      <c r="B10" s="470">
        <v>7</v>
      </c>
      <c r="C10" s="141"/>
      <c r="D10" s="142"/>
      <c r="E10" s="143"/>
      <c r="F10" s="144"/>
      <c r="G10" s="143"/>
      <c r="H10" s="145"/>
      <c r="I10" s="129"/>
    </row>
    <row r="11" spans="1:9" ht="15.75" customHeight="1">
      <c r="A11" s="133" t="s">
        <v>256</v>
      </c>
      <c r="B11" s="471"/>
      <c r="C11" s="146"/>
      <c r="D11" s="147"/>
      <c r="E11" s="148"/>
      <c r="F11" s="149"/>
      <c r="G11" s="150"/>
      <c r="H11" s="150"/>
      <c r="I11" s="129"/>
    </row>
    <row r="12" spans="1:9" ht="15.75" customHeight="1">
      <c r="A12" s="117" t="s">
        <v>257</v>
      </c>
      <c r="B12" s="469">
        <v>10</v>
      </c>
      <c r="C12" s="139"/>
      <c r="D12" s="139"/>
      <c r="E12" s="139"/>
      <c r="F12" s="144"/>
      <c r="G12" s="136"/>
      <c r="H12" s="135"/>
      <c r="I12" s="129"/>
    </row>
    <row r="13" spans="1:9" ht="15.75" customHeight="1">
      <c r="A13" s="151" t="s">
        <v>258</v>
      </c>
      <c r="B13" s="472">
        <v>11</v>
      </c>
      <c r="C13" s="139"/>
      <c r="D13" s="139"/>
      <c r="E13" s="139"/>
      <c r="F13" s="144"/>
      <c r="G13" s="136"/>
      <c r="H13" s="135"/>
      <c r="I13" s="129"/>
    </row>
    <row r="14" spans="1:9" ht="15.75" customHeight="1">
      <c r="A14" s="151" t="s">
        <v>259</v>
      </c>
      <c r="B14" s="472">
        <v>12</v>
      </c>
      <c r="C14" s="139"/>
      <c r="D14" s="139"/>
      <c r="E14" s="139"/>
      <c r="F14" s="144"/>
      <c r="G14" s="136"/>
      <c r="H14" s="135"/>
      <c r="I14" s="129"/>
    </row>
    <row r="15" spans="1:9" ht="15.75" customHeight="1">
      <c r="A15" s="151" t="s">
        <v>260</v>
      </c>
      <c r="B15" s="473">
        <v>13</v>
      </c>
      <c r="C15" s="152"/>
      <c r="D15" s="134"/>
      <c r="E15" s="153"/>
      <c r="F15" s="144"/>
      <c r="G15" s="136"/>
      <c r="H15" s="135"/>
      <c r="I15" s="129"/>
    </row>
    <row r="16" spans="1:9" ht="15.75" customHeight="1">
      <c r="A16" s="117" t="s">
        <v>261</v>
      </c>
      <c r="B16" s="469">
        <v>14</v>
      </c>
      <c r="C16" s="139"/>
      <c r="D16" s="134"/>
      <c r="E16" s="134"/>
      <c r="F16" s="154"/>
      <c r="G16" s="134"/>
      <c r="H16" s="135"/>
      <c r="I16" s="129"/>
    </row>
    <row r="17" spans="1:11" ht="15.75" customHeight="1">
      <c r="A17" s="117" t="s">
        <v>262</v>
      </c>
      <c r="B17" s="474">
        <v>15</v>
      </c>
      <c r="C17" s="152"/>
      <c r="D17" s="134"/>
      <c r="E17" s="153"/>
      <c r="F17" s="144"/>
      <c r="G17" s="136"/>
      <c r="H17" s="135"/>
      <c r="I17" s="129"/>
    </row>
    <row r="18" spans="1:11" ht="15.75" customHeight="1">
      <c r="A18" s="117" t="s">
        <v>252</v>
      </c>
      <c r="B18" s="469">
        <v>16</v>
      </c>
      <c r="C18" s="134"/>
      <c r="D18" s="134"/>
      <c r="E18" s="135"/>
      <c r="F18" s="127"/>
      <c r="G18" s="138"/>
      <c r="H18" s="135"/>
      <c r="I18" s="129"/>
    </row>
    <row r="19" spans="1:11" ht="15.75" customHeight="1">
      <c r="A19" s="117" t="s">
        <v>263</v>
      </c>
      <c r="B19" s="469">
        <v>17</v>
      </c>
      <c r="C19" s="134"/>
      <c r="D19" s="134"/>
      <c r="E19" s="135"/>
      <c r="F19" s="127"/>
      <c r="G19" s="136"/>
      <c r="H19" s="139"/>
      <c r="I19" s="129"/>
    </row>
    <row r="20" spans="1:11" ht="15.75" customHeight="1">
      <c r="A20" s="117" t="s">
        <v>264</v>
      </c>
      <c r="B20" s="469">
        <v>18</v>
      </c>
      <c r="C20" s="134"/>
      <c r="D20" s="134"/>
      <c r="E20" s="135"/>
      <c r="F20" s="127"/>
      <c r="G20" s="136"/>
      <c r="H20" s="139"/>
      <c r="I20" s="129"/>
    </row>
    <row r="21" spans="1:11" ht="15.75" customHeight="1">
      <c r="A21" s="120" t="s">
        <v>265</v>
      </c>
      <c r="B21" s="475">
        <v>19</v>
      </c>
      <c r="C21" s="155"/>
      <c r="D21" s="156"/>
      <c r="E21" s="157"/>
      <c r="F21" s="158"/>
      <c r="G21" s="157"/>
      <c r="H21" s="159"/>
      <c r="I21" s="129"/>
    </row>
    <row r="22" spans="1:11" ht="15.75" customHeight="1">
      <c r="A22" s="129"/>
      <c r="B22" s="476"/>
      <c r="C22" s="129"/>
      <c r="D22" s="129"/>
      <c r="E22" s="129"/>
      <c r="F22" s="129"/>
      <c r="G22" s="129"/>
      <c r="H22" s="129"/>
      <c r="I22" s="129"/>
      <c r="J22" s="160"/>
    </row>
    <row r="23" spans="1:11" ht="31.5" customHeight="1">
      <c r="A23" s="455" t="s">
        <v>271</v>
      </c>
      <c r="B23" s="465"/>
      <c r="C23" s="161" t="s">
        <v>266</v>
      </c>
      <c r="D23" s="161" t="s">
        <v>267</v>
      </c>
      <c r="E23" s="161" t="s">
        <v>268</v>
      </c>
      <c r="F23" s="161" t="s">
        <v>269</v>
      </c>
      <c r="G23" s="161" t="s">
        <v>270</v>
      </c>
      <c r="I23" s="129"/>
    </row>
    <row r="24" spans="1:11" ht="15.75" customHeight="1">
      <c r="A24" s="456" t="s">
        <v>271</v>
      </c>
      <c r="B24" s="477">
        <v>20</v>
      </c>
      <c r="C24" s="162"/>
      <c r="D24" s="162"/>
      <c r="E24" s="163"/>
      <c r="F24" s="542"/>
      <c r="G24" s="164"/>
      <c r="I24" s="165"/>
    </row>
    <row r="25" spans="1:11" ht="15.75" customHeight="1">
      <c r="A25" s="457"/>
      <c r="B25" s="457"/>
      <c r="C25" s="129"/>
      <c r="D25" s="129"/>
      <c r="E25" s="129"/>
      <c r="H25" s="129"/>
    </row>
    <row r="26" spans="1:11" ht="31.5" customHeight="1">
      <c r="A26" s="463" t="s">
        <v>557</v>
      </c>
      <c r="B26" s="466"/>
      <c r="C26" s="166" t="s">
        <v>272</v>
      </c>
      <c r="D26" s="166" t="s">
        <v>273</v>
      </c>
      <c r="E26" s="166" t="s">
        <v>274</v>
      </c>
      <c r="F26" s="166" t="s">
        <v>275</v>
      </c>
      <c r="G26" s="166" t="s">
        <v>8</v>
      </c>
      <c r="J26" s="129"/>
      <c r="K26" s="160"/>
    </row>
    <row r="27" spans="1:11" ht="15.75" customHeight="1">
      <c r="A27" s="458" t="s">
        <v>558</v>
      </c>
      <c r="B27" s="478">
        <v>25</v>
      </c>
      <c r="C27" s="162"/>
      <c r="D27" s="162"/>
      <c r="E27" s="167"/>
      <c r="F27" s="167"/>
      <c r="G27" s="168"/>
      <c r="J27" s="129"/>
      <c r="K27" s="160"/>
    </row>
    <row r="28" spans="1:11" ht="15.75" customHeight="1">
      <c r="A28" s="459"/>
      <c r="B28" s="479"/>
      <c r="C28" s="129"/>
      <c r="D28" s="129"/>
      <c r="E28" s="129"/>
      <c r="F28" s="129"/>
      <c r="G28" s="129"/>
      <c r="H28" s="129"/>
      <c r="I28" s="129"/>
      <c r="J28" s="160"/>
    </row>
    <row r="29" spans="1:11" ht="31.5" customHeight="1">
      <c r="A29" s="464" t="s">
        <v>556</v>
      </c>
      <c r="B29" s="467"/>
      <c r="C29" s="166" t="s">
        <v>276</v>
      </c>
      <c r="D29" s="166" t="s">
        <v>277</v>
      </c>
      <c r="E29" s="166" t="s">
        <v>278</v>
      </c>
      <c r="F29" s="166" t="s">
        <v>279</v>
      </c>
      <c r="G29" s="166" t="s">
        <v>280</v>
      </c>
      <c r="I29" s="129"/>
      <c r="J29" s="160"/>
    </row>
    <row r="30" spans="1:11" ht="15.75" customHeight="1">
      <c r="A30" s="169" t="s">
        <v>281</v>
      </c>
      <c r="B30" s="489">
        <v>30</v>
      </c>
      <c r="C30" s="162"/>
      <c r="D30" s="162"/>
      <c r="E30" s="162"/>
      <c r="F30" s="162"/>
      <c r="G30" s="170"/>
      <c r="I30" s="129"/>
      <c r="J30" s="160"/>
    </row>
    <row r="31" spans="1:11" ht="10.8">
      <c r="A31" s="160"/>
      <c r="B31" s="480"/>
      <c r="E31" s="160"/>
      <c r="F31" s="160"/>
      <c r="G31" s="160"/>
      <c r="H31" s="160"/>
      <c r="I31" s="160"/>
      <c r="J31" s="160"/>
    </row>
    <row r="32" spans="1:11" ht="10.8">
      <c r="A32" s="160"/>
      <c r="B32" s="480"/>
      <c r="C32" s="160"/>
      <c r="D32" s="160"/>
      <c r="E32" s="160"/>
      <c r="F32" s="160"/>
      <c r="G32" s="160"/>
      <c r="H32" s="160"/>
      <c r="I32" s="160"/>
    </row>
    <row r="33" spans="1:9" ht="10.8">
      <c r="A33" s="160"/>
      <c r="B33" s="480"/>
      <c r="C33" s="160"/>
      <c r="D33" s="160"/>
      <c r="E33" s="160"/>
      <c r="F33" s="160"/>
      <c r="G33" s="160"/>
      <c r="H33" s="160"/>
      <c r="I33" s="160"/>
    </row>
  </sheetData>
  <sheetProtection password="DE9E" sheet="1" objects="1" scenarios="1"/>
  <mergeCells count="1">
    <mergeCell ref="A1:A2"/>
  </mergeCells>
  <dataValidations count="1">
    <dataValidation type="whole" operator="greaterThanOrEqual" allowBlank="1" showInputMessage="1" showErrorMessage="1" sqref="C16">
      <formula1>1</formula1>
    </dataValidation>
  </dataValidations>
  <pageMargins left="0.23622047244094491" right="0.23622047244094491" top="0.39370078740157483" bottom="0.59055118110236227" header="0.39370078740157483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L17" sqref="L17"/>
    </sheetView>
  </sheetViews>
  <sheetFormatPr baseColWidth="10" defaultColWidth="11.44140625" defaultRowHeight="12"/>
  <cols>
    <col min="1" max="1" width="30.88671875" style="213" customWidth="1"/>
    <col min="2" max="2" width="3.88671875" style="213" customWidth="1"/>
    <col min="3" max="4" width="9.33203125" style="213" customWidth="1"/>
    <col min="5" max="5" width="11.33203125" style="213" customWidth="1"/>
    <col min="6" max="6" width="6.109375" style="213" customWidth="1"/>
    <col min="7" max="7" width="9.44140625" style="213" customWidth="1"/>
    <col min="8" max="8" width="6" style="213" customWidth="1"/>
    <col min="9" max="9" width="13.33203125" style="213" customWidth="1"/>
    <col min="10" max="10" width="14.6640625" style="172" customWidth="1"/>
    <col min="11" max="11" width="12.6640625" style="172" customWidth="1"/>
    <col min="12" max="12" width="14.6640625" style="172" customWidth="1"/>
    <col min="13" max="16384" width="11.44140625" style="172"/>
  </cols>
  <sheetData>
    <row r="1" spans="1:12" ht="16.5" customHeight="1">
      <c r="A1" s="577" t="s">
        <v>288</v>
      </c>
      <c r="B1" s="453"/>
      <c r="C1" s="174" t="s">
        <v>282</v>
      </c>
      <c r="D1" s="174" t="s">
        <v>283</v>
      </c>
      <c r="E1" s="174" t="s">
        <v>284</v>
      </c>
      <c r="F1" s="174" t="s">
        <v>285</v>
      </c>
      <c r="G1" s="174" t="s">
        <v>285</v>
      </c>
      <c r="H1" s="174" t="s">
        <v>286</v>
      </c>
      <c r="I1" s="174" t="s">
        <v>287</v>
      </c>
      <c r="J1" s="173"/>
    </row>
    <row r="2" spans="1:12" ht="36.75" customHeight="1">
      <c r="A2" s="578"/>
      <c r="B2" s="454"/>
      <c r="C2" s="175" t="s">
        <v>289</v>
      </c>
      <c r="D2" s="175" t="s">
        <v>290</v>
      </c>
      <c r="E2" s="175" t="s">
        <v>291</v>
      </c>
      <c r="F2" s="175" t="s">
        <v>292</v>
      </c>
      <c r="G2" s="175" t="s">
        <v>293</v>
      </c>
      <c r="H2" s="175" t="s">
        <v>294</v>
      </c>
      <c r="I2" s="175" t="s">
        <v>295</v>
      </c>
    </row>
    <row r="3" spans="1:12" ht="18.75" customHeight="1">
      <c r="A3" s="176" t="s">
        <v>296</v>
      </c>
      <c r="B3" s="482"/>
      <c r="C3" s="177"/>
      <c r="D3" s="177"/>
      <c r="E3" s="177"/>
      <c r="F3" s="177"/>
      <c r="G3" s="177"/>
      <c r="H3" s="177"/>
      <c r="I3" s="177"/>
    </row>
    <row r="4" spans="1:12">
      <c r="A4" s="178" t="s">
        <v>14</v>
      </c>
      <c r="B4" s="460" t="s">
        <v>555</v>
      </c>
      <c r="C4" s="139"/>
      <c r="D4" s="139"/>
      <c r="E4" s="179"/>
      <c r="F4" s="180"/>
      <c r="G4" s="180"/>
      <c r="H4" s="543"/>
      <c r="I4" s="145"/>
    </row>
    <row r="5" spans="1:12" ht="5.0999999999999996" customHeight="1">
      <c r="A5" s="178"/>
      <c r="B5" s="460"/>
      <c r="C5" s="181"/>
      <c r="D5" s="181"/>
      <c r="E5" s="181"/>
      <c r="F5" s="182"/>
      <c r="G5" s="181"/>
      <c r="H5" s="182"/>
      <c r="I5" s="181"/>
    </row>
    <row r="6" spans="1:12">
      <c r="A6" s="178" t="s">
        <v>297</v>
      </c>
      <c r="B6" s="460">
        <v>2</v>
      </c>
      <c r="C6" s="139"/>
      <c r="D6" s="139"/>
      <c r="E6" s="179"/>
      <c r="F6" s="183"/>
      <c r="G6" s="183"/>
      <c r="H6" s="136"/>
      <c r="I6" s="145"/>
    </row>
    <row r="7" spans="1:12">
      <c r="A7" s="184" t="s">
        <v>298</v>
      </c>
      <c r="B7" s="460">
        <v>3</v>
      </c>
      <c r="C7" s="139"/>
      <c r="D7" s="181"/>
      <c r="E7" s="181"/>
      <c r="F7" s="181"/>
      <c r="G7" s="183"/>
      <c r="H7" s="544"/>
      <c r="I7" s="136"/>
    </row>
    <row r="8" spans="1:12">
      <c r="A8" s="184" t="s">
        <v>299</v>
      </c>
      <c r="B8" s="460">
        <v>4</v>
      </c>
      <c r="C8" s="139"/>
      <c r="D8" s="181"/>
      <c r="E8" s="181"/>
      <c r="F8" s="181"/>
      <c r="G8" s="183"/>
      <c r="H8" s="545"/>
      <c r="I8" s="136"/>
    </row>
    <row r="9" spans="1:12">
      <c r="A9" s="185" t="s">
        <v>300</v>
      </c>
      <c r="B9" s="483">
        <v>5</v>
      </c>
      <c r="C9" s="186"/>
      <c r="D9" s="187"/>
      <c r="E9" s="187"/>
      <c r="F9" s="187"/>
      <c r="G9" s="188"/>
      <c r="H9" s="546"/>
      <c r="I9" s="189"/>
    </row>
    <row r="10" spans="1:12">
      <c r="A10" s="190"/>
      <c r="B10" s="484"/>
      <c r="C10" s="191"/>
      <c r="D10" s="191"/>
      <c r="E10" s="191"/>
      <c r="F10" s="191"/>
      <c r="G10" s="191"/>
      <c r="H10" s="191"/>
      <c r="I10" s="191"/>
    </row>
    <row r="11" spans="1:12" ht="24.75" customHeight="1">
      <c r="A11" s="176" t="s">
        <v>301</v>
      </c>
      <c r="B11" s="485"/>
      <c r="C11" s="192"/>
      <c r="D11" s="193" t="s">
        <v>302</v>
      </c>
      <c r="E11" s="193"/>
      <c r="F11" s="193"/>
      <c r="G11" s="193"/>
      <c r="H11" s="193"/>
      <c r="I11" s="194"/>
    </row>
    <row r="12" spans="1:12">
      <c r="A12" s="190"/>
      <c r="B12" s="484"/>
      <c r="C12" s="191"/>
      <c r="D12" s="191"/>
      <c r="E12" s="191"/>
      <c r="F12" s="191"/>
      <c r="G12" s="191"/>
      <c r="H12" s="191"/>
      <c r="I12" s="191"/>
      <c r="J12" s="160"/>
      <c r="K12" s="160"/>
      <c r="L12" s="160"/>
    </row>
    <row r="13" spans="1:12" ht="15.75" customHeight="1">
      <c r="A13" s="195" t="s">
        <v>303</v>
      </c>
      <c r="B13" s="485"/>
      <c r="C13" s="177"/>
      <c r="D13" s="177"/>
      <c r="E13" s="177"/>
      <c r="F13" s="177"/>
      <c r="G13" s="177"/>
      <c r="H13" s="196"/>
      <c r="I13" s="177"/>
    </row>
    <row r="14" spans="1:12">
      <c r="A14" s="197" t="s">
        <v>14</v>
      </c>
      <c r="B14" s="483">
        <v>10</v>
      </c>
      <c r="C14" s="186"/>
      <c r="D14" s="186"/>
      <c r="E14" s="167"/>
      <c r="F14" s="198"/>
      <c r="G14" s="198"/>
      <c r="H14" s="547"/>
      <c r="I14" s="159"/>
    </row>
    <row r="15" spans="1:12">
      <c r="A15" s="190"/>
      <c r="B15" s="484"/>
      <c r="C15" s="191"/>
      <c r="D15" s="191"/>
      <c r="E15" s="191"/>
      <c r="F15" s="191"/>
      <c r="G15" s="191"/>
      <c r="H15" s="191"/>
      <c r="I15" s="191"/>
      <c r="J15" s="160"/>
      <c r="K15" s="160"/>
      <c r="L15" s="160"/>
    </row>
    <row r="16" spans="1:12" ht="28.5" customHeight="1">
      <c r="A16" s="195" t="s">
        <v>304</v>
      </c>
      <c r="B16" s="485"/>
      <c r="C16" s="177"/>
      <c r="D16" s="177"/>
      <c r="E16" s="177"/>
      <c r="F16" s="177"/>
      <c r="G16" s="177"/>
      <c r="H16" s="196"/>
      <c r="I16" s="177"/>
    </row>
    <row r="17" spans="1:12">
      <c r="A17" s="199" t="s">
        <v>63</v>
      </c>
      <c r="B17" s="486">
        <v>15</v>
      </c>
      <c r="C17" s="136"/>
      <c r="D17" s="136"/>
      <c r="E17" s="200"/>
      <c r="F17" s="200"/>
      <c r="G17" s="200"/>
      <c r="H17" s="136"/>
      <c r="I17" s="181"/>
    </row>
    <row r="18" spans="1:12">
      <c r="A18" s="184" t="s">
        <v>305</v>
      </c>
      <c r="B18" s="460">
        <v>16</v>
      </c>
      <c r="C18" s="136"/>
      <c r="D18" s="181"/>
      <c r="E18" s="181"/>
      <c r="F18" s="181"/>
      <c r="G18" s="200"/>
      <c r="H18" s="543"/>
      <c r="I18" s="136"/>
    </row>
    <row r="19" spans="1:12">
      <c r="A19" s="184" t="s">
        <v>306</v>
      </c>
      <c r="B19" s="460">
        <v>17</v>
      </c>
      <c r="C19" s="136"/>
      <c r="D19" s="181"/>
      <c r="E19" s="181"/>
      <c r="F19" s="181"/>
      <c r="G19" s="200"/>
      <c r="H19" s="543"/>
      <c r="I19" s="136"/>
    </row>
    <row r="20" spans="1:12">
      <c r="A20" s="184" t="s">
        <v>307</v>
      </c>
      <c r="B20" s="460">
        <v>18</v>
      </c>
      <c r="C20" s="136"/>
      <c r="D20" s="181"/>
      <c r="E20" s="181"/>
      <c r="F20" s="181"/>
      <c r="G20" s="181"/>
      <c r="H20" s="181"/>
      <c r="I20" s="181"/>
    </row>
    <row r="21" spans="1:12">
      <c r="A21" s="178" t="s">
        <v>308</v>
      </c>
      <c r="B21" s="460">
        <v>19</v>
      </c>
      <c r="C21" s="136"/>
      <c r="D21" s="181"/>
      <c r="E21" s="181"/>
      <c r="F21" s="181"/>
      <c r="G21" s="181"/>
      <c r="H21" s="543"/>
      <c r="I21" s="136"/>
    </row>
    <row r="22" spans="1:12">
      <c r="A22" s="201" t="s">
        <v>13</v>
      </c>
      <c r="B22" s="460">
        <v>20</v>
      </c>
      <c r="C22" s="136"/>
      <c r="D22" s="181"/>
      <c r="E22" s="181"/>
      <c r="F22" s="181"/>
      <c r="G22" s="181"/>
      <c r="H22" s="181"/>
      <c r="I22" s="145"/>
    </row>
    <row r="23" spans="1:12" ht="5.0999999999999996" customHeight="1">
      <c r="A23" s="184"/>
      <c r="B23" s="460"/>
      <c r="C23" s="181"/>
      <c r="D23" s="181"/>
      <c r="E23" s="181"/>
      <c r="F23" s="182"/>
      <c r="G23" s="181"/>
      <c r="H23" s="182"/>
      <c r="I23" s="181"/>
    </row>
    <row r="24" spans="1:12">
      <c r="A24" s="197" t="s">
        <v>309</v>
      </c>
      <c r="B24" s="483">
        <v>23</v>
      </c>
      <c r="C24" s="189"/>
      <c r="D24" s="189"/>
      <c r="E24" s="167"/>
      <c r="F24" s="167"/>
      <c r="G24" s="167"/>
      <c r="H24" s="548"/>
      <c r="I24" s="159"/>
    </row>
    <row r="25" spans="1:12">
      <c r="A25" s="190"/>
      <c r="B25" s="484"/>
      <c r="C25" s="191"/>
      <c r="D25" s="191"/>
      <c r="E25" s="191"/>
      <c r="F25" s="191"/>
      <c r="G25" s="191"/>
      <c r="H25" s="191"/>
      <c r="I25" s="191"/>
      <c r="J25" s="160"/>
      <c r="K25" s="160"/>
      <c r="L25" s="160"/>
    </row>
    <row r="26" spans="1:12" ht="17.25" customHeight="1">
      <c r="A26" s="195" t="s">
        <v>310</v>
      </c>
      <c r="B26" s="485"/>
      <c r="C26" s="177"/>
      <c r="D26" s="177"/>
      <c r="E26" s="177"/>
      <c r="F26" s="177"/>
      <c r="G26" s="177"/>
      <c r="H26" s="196"/>
      <c r="I26" s="177"/>
    </row>
    <row r="27" spans="1:12">
      <c r="A27" s="202" t="s">
        <v>311</v>
      </c>
      <c r="B27" s="486">
        <v>25</v>
      </c>
      <c r="C27" s="136"/>
      <c r="D27" s="181"/>
      <c r="E27" s="181"/>
      <c r="F27" s="181"/>
      <c r="G27" s="181"/>
      <c r="H27" s="181"/>
      <c r="I27" s="181"/>
    </row>
    <row r="28" spans="1:12">
      <c r="A28" s="203" t="s">
        <v>312</v>
      </c>
      <c r="B28" s="460">
        <v>26</v>
      </c>
      <c r="C28" s="136"/>
      <c r="D28" s="181"/>
      <c r="E28" s="181"/>
      <c r="F28" s="181"/>
      <c r="G28" s="181"/>
      <c r="H28" s="181"/>
      <c r="I28" s="181"/>
    </row>
    <row r="29" spans="1:12">
      <c r="A29" s="204" t="s">
        <v>313</v>
      </c>
      <c r="B29" s="483">
        <v>27</v>
      </c>
      <c r="C29" s="189"/>
      <c r="D29" s="187"/>
      <c r="E29" s="187"/>
      <c r="F29" s="187"/>
      <c r="G29" s="187"/>
      <c r="H29" s="547"/>
      <c r="I29" s="159"/>
    </row>
    <row r="30" spans="1:12">
      <c r="A30" s="205"/>
      <c r="B30" s="487"/>
      <c r="C30" s="206"/>
      <c r="D30" s="206"/>
      <c r="E30" s="206"/>
      <c r="F30" s="206"/>
      <c r="G30" s="206"/>
      <c r="H30" s="207"/>
      <c r="I30" s="206"/>
      <c r="J30" s="508" t="s">
        <v>591</v>
      </c>
    </row>
    <row r="31" spans="1:12" ht="13.2">
      <c r="A31" s="208" t="s">
        <v>314</v>
      </c>
      <c r="B31" s="488">
        <v>30</v>
      </c>
      <c r="C31" s="209"/>
      <c r="D31" s="210"/>
      <c r="E31" s="210"/>
      <c r="F31" s="210"/>
      <c r="G31" s="210"/>
      <c r="H31" s="211"/>
      <c r="I31" s="212"/>
      <c r="J31" s="503" t="str">
        <f>IF(I31=SUM(I4+I6+I14+I22+I24+I29),"OK","KO")</f>
        <v>OK</v>
      </c>
    </row>
  </sheetData>
  <sheetProtection password="DE9E" sheet="1" objects="1" scenarios="1"/>
  <mergeCells count="1">
    <mergeCell ref="A1:A2"/>
  </mergeCells>
  <conditionalFormatting sqref="J31">
    <cfRule type="cellIs" dxfId="63" priority="1" operator="equal">
      <formula>"KO"</formula>
    </cfRule>
    <cfRule type="cellIs" dxfId="6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workbookViewId="0">
      <pane ySplit="2" topLeftCell="A3" activePane="bottomLeft" state="frozen"/>
      <selection activeCell="B3" sqref="B3"/>
      <selection pane="bottomLeft" activeCell="M31" sqref="M31"/>
    </sheetView>
  </sheetViews>
  <sheetFormatPr baseColWidth="10" defaultColWidth="11.44140625" defaultRowHeight="10.199999999999999"/>
  <cols>
    <col min="1" max="1" width="40.77734375" style="171" customWidth="1"/>
    <col min="2" max="2" width="5.109375" style="171" customWidth="1"/>
    <col min="3" max="3" width="12.5546875" style="140" customWidth="1"/>
    <col min="4" max="4" width="15" style="140" customWidth="1"/>
    <col min="5" max="6" width="15.6640625" style="140" customWidth="1"/>
    <col min="7" max="7" width="10.88671875" style="140" customWidth="1"/>
    <col min="8" max="16384" width="11.44140625" style="140"/>
  </cols>
  <sheetData>
    <row r="1" spans="1:8" s="123" customFormat="1" ht="24" customHeight="1">
      <c r="A1" s="568" t="s">
        <v>315</v>
      </c>
      <c r="B1" s="568"/>
      <c r="C1" s="568"/>
      <c r="D1" s="568"/>
      <c r="E1" s="568"/>
      <c r="F1" s="569"/>
    </row>
    <row r="2" spans="1:8" s="123" customFormat="1">
      <c r="A2" s="570"/>
      <c r="B2" s="570"/>
      <c r="C2" s="570"/>
      <c r="D2" s="570"/>
      <c r="E2" s="570"/>
      <c r="F2" s="571"/>
    </row>
    <row r="3" spans="1:8" s="123" customFormat="1" ht="11.4">
      <c r="A3" s="216" t="s">
        <v>316</v>
      </c>
      <c r="B3" s="216"/>
      <c r="C3" s="217" t="s">
        <v>317</v>
      </c>
      <c r="D3" s="217"/>
      <c r="E3" s="217"/>
      <c r="F3" s="217" t="s">
        <v>13</v>
      </c>
      <c r="G3" s="516" t="s">
        <v>598</v>
      </c>
    </row>
    <row r="4" spans="1:8" s="123" customFormat="1" ht="12">
      <c r="A4" s="218" t="s">
        <v>318</v>
      </c>
      <c r="B4" s="462" t="s">
        <v>555</v>
      </c>
      <c r="C4" s="506"/>
      <c r="D4" s="219"/>
      <c r="E4" s="219"/>
      <c r="F4" s="219"/>
    </row>
    <row r="5" spans="1:8" s="123" customFormat="1" ht="12">
      <c r="A5" s="218" t="s">
        <v>319</v>
      </c>
      <c r="B5" s="460" t="s">
        <v>569</v>
      </c>
      <c r="C5" s="506"/>
      <c r="D5" s="220"/>
      <c r="E5" s="219"/>
      <c r="F5" s="221"/>
    </row>
    <row r="6" spans="1:8" s="123" customFormat="1" ht="13.2">
      <c r="A6" s="222" t="s">
        <v>320</v>
      </c>
      <c r="B6" s="462" t="s">
        <v>570</v>
      </c>
      <c r="C6" s="223"/>
      <c r="D6" s="223"/>
      <c r="E6" s="223"/>
      <c r="F6" s="224"/>
      <c r="G6" s="503" t="str">
        <f>IF(F6=SUM(C4:C5),"OK","KO")</f>
        <v>OK</v>
      </c>
      <c r="H6" s="140"/>
    </row>
    <row r="7" spans="1:8" ht="11.4">
      <c r="A7" s="225" t="s">
        <v>321</v>
      </c>
      <c r="B7" s="461"/>
      <c r="C7" s="150"/>
      <c r="D7" s="147"/>
      <c r="E7" s="150"/>
      <c r="F7" s="150"/>
    </row>
    <row r="8" spans="1:8" ht="12">
      <c r="A8" s="226" t="s">
        <v>77</v>
      </c>
      <c r="B8" s="462" t="s">
        <v>571</v>
      </c>
      <c r="C8" s="135"/>
      <c r="D8" s="139"/>
      <c r="E8" s="135"/>
      <c r="F8" s="135"/>
    </row>
    <row r="9" spans="1:8" ht="12">
      <c r="A9" s="226" t="s">
        <v>322</v>
      </c>
      <c r="B9" s="462" t="s">
        <v>572</v>
      </c>
      <c r="C9" s="135"/>
      <c r="D9" s="139"/>
      <c r="E9" s="135"/>
      <c r="F9" s="135"/>
    </row>
    <row r="10" spans="1:8" ht="12">
      <c r="A10" s="226" t="s">
        <v>323</v>
      </c>
      <c r="B10" s="462" t="s">
        <v>573</v>
      </c>
      <c r="C10" s="135"/>
      <c r="D10" s="139"/>
      <c r="E10" s="135"/>
      <c r="F10" s="135"/>
    </row>
    <row r="11" spans="1:8" ht="12">
      <c r="A11" s="226" t="s">
        <v>324</v>
      </c>
      <c r="B11" s="462" t="s">
        <v>574</v>
      </c>
      <c r="C11" s="135"/>
      <c r="D11" s="139"/>
      <c r="E11" s="135"/>
      <c r="F11" s="135"/>
    </row>
    <row r="12" spans="1:8" ht="10.8">
      <c r="A12" s="171" t="s">
        <v>325</v>
      </c>
      <c r="B12" s="462" t="s">
        <v>575</v>
      </c>
      <c r="C12" s="135"/>
      <c r="D12" s="139"/>
      <c r="E12" s="135"/>
      <c r="F12" s="135"/>
    </row>
    <row r="13" spans="1:8" ht="12">
      <c r="A13" s="227" t="s">
        <v>326</v>
      </c>
      <c r="B13" s="460" t="s">
        <v>576</v>
      </c>
      <c r="C13" s="135"/>
      <c r="D13" s="139"/>
      <c r="E13" s="135"/>
      <c r="F13" s="135"/>
    </row>
    <row r="14" spans="1:8" ht="13.2">
      <c r="A14" s="228" t="s">
        <v>9</v>
      </c>
      <c r="B14" s="490" t="s">
        <v>577</v>
      </c>
      <c r="C14" s="229"/>
      <c r="D14" s="229"/>
      <c r="E14" s="230"/>
      <c r="F14" s="229"/>
      <c r="G14" s="503" t="str">
        <f>IF(E14=SUM(D8:D11),"OK","KO")</f>
        <v>OK</v>
      </c>
    </row>
    <row r="15" spans="1:8" ht="10.8">
      <c r="A15" s="231" t="s">
        <v>29</v>
      </c>
      <c r="B15" s="462">
        <v>21</v>
      </c>
      <c r="C15" s="135"/>
      <c r="D15" s="139"/>
      <c r="E15" s="135"/>
      <c r="F15" s="135"/>
    </row>
    <row r="16" spans="1:8" ht="12">
      <c r="A16" s="184" t="s">
        <v>327</v>
      </c>
      <c r="B16" s="462">
        <v>22</v>
      </c>
      <c r="C16" s="139"/>
      <c r="D16" s="134"/>
      <c r="E16" s="135"/>
      <c r="F16" s="135"/>
    </row>
    <row r="17" spans="1:7" ht="12">
      <c r="A17" s="184" t="s">
        <v>328</v>
      </c>
      <c r="B17" s="462">
        <v>23</v>
      </c>
      <c r="C17" s="139"/>
      <c r="D17" s="134"/>
      <c r="E17" s="135"/>
      <c r="F17" s="135"/>
    </row>
    <row r="18" spans="1:7" ht="12">
      <c r="A18" s="226" t="s">
        <v>329</v>
      </c>
      <c r="B18" s="462">
        <v>24</v>
      </c>
      <c r="C18" s="134"/>
      <c r="D18" s="549"/>
      <c r="E18" s="135"/>
      <c r="F18" s="135"/>
    </row>
    <row r="19" spans="1:7" ht="13.2">
      <c r="A19" s="232" t="s">
        <v>62</v>
      </c>
      <c r="B19" s="490">
        <v>30</v>
      </c>
      <c r="C19" s="229"/>
      <c r="D19" s="229"/>
      <c r="E19" s="230"/>
      <c r="F19" s="229"/>
      <c r="G19" s="503" t="str">
        <f>IF(E19=SUM(D15+D18),"OK","KO")</f>
        <v>OK</v>
      </c>
    </row>
    <row r="20" spans="1:7" ht="12">
      <c r="A20" s="226" t="s">
        <v>330</v>
      </c>
      <c r="B20" s="462">
        <v>31</v>
      </c>
      <c r="C20" s="135"/>
      <c r="D20" s="139"/>
      <c r="E20" s="135"/>
      <c r="F20" s="135"/>
    </row>
    <row r="21" spans="1:7" ht="12">
      <c r="A21" s="226" t="s">
        <v>331</v>
      </c>
      <c r="B21" s="462">
        <v>32</v>
      </c>
      <c r="C21" s="135"/>
      <c r="D21" s="139"/>
      <c r="E21" s="135"/>
      <c r="F21" s="135"/>
    </row>
    <row r="22" spans="1:7" ht="12">
      <c r="A22" s="226" t="s">
        <v>332</v>
      </c>
      <c r="B22" s="460">
        <v>33</v>
      </c>
      <c r="C22" s="135"/>
      <c r="D22" s="139"/>
      <c r="E22" s="135"/>
      <c r="F22" s="135"/>
    </row>
    <row r="23" spans="1:7" ht="12">
      <c r="A23" s="226" t="s">
        <v>333</v>
      </c>
      <c r="B23" s="460">
        <v>34</v>
      </c>
      <c r="C23" s="135"/>
      <c r="D23" s="139"/>
      <c r="E23" s="135"/>
      <c r="F23" s="135"/>
    </row>
    <row r="24" spans="1:7" ht="12">
      <c r="A24" s="226" t="s">
        <v>334</v>
      </c>
      <c r="B24" s="462">
        <v>35</v>
      </c>
      <c r="C24" s="233"/>
      <c r="D24" s="139"/>
      <c r="E24" s="135"/>
      <c r="F24" s="135"/>
    </row>
    <row r="25" spans="1:7" ht="12">
      <c r="A25" s="226" t="s">
        <v>335</v>
      </c>
      <c r="B25" s="462" t="s">
        <v>578</v>
      </c>
      <c r="C25" s="135"/>
      <c r="D25" s="134"/>
      <c r="E25" s="135"/>
      <c r="F25" s="135"/>
    </row>
    <row r="26" spans="1:7" ht="12">
      <c r="A26" s="184" t="s">
        <v>336</v>
      </c>
      <c r="B26" s="462">
        <v>36</v>
      </c>
      <c r="C26" s="139"/>
      <c r="D26" s="134"/>
      <c r="E26" s="135"/>
      <c r="F26" s="135"/>
    </row>
    <row r="27" spans="1:7" ht="12">
      <c r="A27" s="184" t="s">
        <v>337</v>
      </c>
      <c r="B27" s="462">
        <v>37</v>
      </c>
      <c r="C27" s="139"/>
      <c r="D27" s="134"/>
      <c r="E27" s="135"/>
      <c r="F27" s="135"/>
    </row>
    <row r="28" spans="1:7" ht="12">
      <c r="A28" s="234" t="s">
        <v>338</v>
      </c>
      <c r="B28" s="462">
        <v>38</v>
      </c>
      <c r="C28" s="233"/>
      <c r="D28" s="139"/>
      <c r="E28" s="135"/>
      <c r="F28" s="135"/>
    </row>
    <row r="29" spans="1:7" ht="13.2">
      <c r="A29" s="232" t="s">
        <v>24</v>
      </c>
      <c r="B29" s="490">
        <v>40</v>
      </c>
      <c r="C29" s="229"/>
      <c r="D29" s="229"/>
      <c r="E29" s="230"/>
      <c r="F29" s="229"/>
      <c r="G29" s="503" t="str">
        <f>IF(E29=SUM(D20:D24,D28),"OK","KO")</f>
        <v>OK</v>
      </c>
    </row>
    <row r="30" spans="1:7" ht="13.2">
      <c r="A30" s="235" t="s">
        <v>339</v>
      </c>
      <c r="B30" s="488">
        <v>50</v>
      </c>
      <c r="C30" s="236"/>
      <c r="D30" s="237"/>
      <c r="E30" s="229"/>
      <c r="F30" s="238"/>
      <c r="G30" s="503" t="str">
        <f>IF(F30=SUM(E14+E19+E29),"OK","KO")</f>
        <v>OK</v>
      </c>
    </row>
    <row r="31" spans="1:7" ht="11.4">
      <c r="A31" s="239"/>
      <c r="B31" s="239"/>
    </row>
    <row r="33" spans="1:5" ht="22.8">
      <c r="A33" s="216" t="s">
        <v>48</v>
      </c>
      <c r="B33" s="216"/>
      <c r="C33" s="240" t="s">
        <v>23</v>
      </c>
      <c r="D33" s="240" t="s">
        <v>5</v>
      </c>
      <c r="E33" s="241" t="s">
        <v>48</v>
      </c>
    </row>
    <row r="34" spans="1:5" ht="12">
      <c r="A34" s="226" t="s">
        <v>6</v>
      </c>
      <c r="B34" s="491" t="s">
        <v>579</v>
      </c>
      <c r="C34" s="139"/>
      <c r="D34" s="242"/>
      <c r="E34" s="243"/>
    </row>
    <row r="35" spans="1:5" ht="12">
      <c r="A35" s="244" t="s">
        <v>7</v>
      </c>
      <c r="B35" s="492" t="s">
        <v>580</v>
      </c>
      <c r="C35" s="186"/>
      <c r="D35" s="245"/>
      <c r="E35" s="245"/>
    </row>
  </sheetData>
  <sheetProtection password="DE9E" sheet="1" objects="1" scenarios="1"/>
  <mergeCells count="1">
    <mergeCell ref="A1:F2"/>
  </mergeCells>
  <conditionalFormatting sqref="G6">
    <cfRule type="cellIs" dxfId="61" priority="9" operator="equal">
      <formula>"KO"</formula>
    </cfRule>
    <cfRule type="cellIs" dxfId="60" priority="10" operator="equal">
      <formula>"OK"</formula>
    </cfRule>
  </conditionalFormatting>
  <conditionalFormatting sqref="G30">
    <cfRule type="cellIs" dxfId="59" priority="7" operator="equal">
      <formula>"KO"</formula>
    </cfRule>
    <cfRule type="cellIs" dxfId="58" priority="8" operator="equal">
      <formula>"OK"</formula>
    </cfRule>
  </conditionalFormatting>
  <conditionalFormatting sqref="G19">
    <cfRule type="cellIs" dxfId="57" priority="5" operator="equal">
      <formula>"KO"</formula>
    </cfRule>
    <cfRule type="cellIs" dxfId="56" priority="6" operator="equal">
      <formula>"OK"</formula>
    </cfRule>
  </conditionalFormatting>
  <conditionalFormatting sqref="G29">
    <cfRule type="cellIs" dxfId="55" priority="3" operator="equal">
      <formula>"KO"</formula>
    </cfRule>
    <cfRule type="cellIs" dxfId="54" priority="4" operator="equal">
      <formula>"OK"</formula>
    </cfRule>
  </conditionalFormatting>
  <conditionalFormatting sqref="G14">
    <cfRule type="cellIs" dxfId="53" priority="1" operator="equal">
      <formula>"KO"</formula>
    </cfRule>
    <cfRule type="cellIs" dxfId="5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portrait" r:id="rId1"/>
  <headerFooter alignWithMargins="0"/>
  <ignoredErrors>
    <ignoredError sqref="B4:B28 B34:B35" numberStoredAsText="1"/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24</vt:i4>
      </vt:variant>
    </vt:vector>
  </HeadingPairs>
  <TitlesOfParts>
    <vt:vector size="42" baseType="lpstr">
      <vt:lpstr>Identification</vt:lpstr>
      <vt:lpstr>Sommaire</vt:lpstr>
      <vt:lpstr>C3</vt:lpstr>
      <vt:lpstr>C4MD</vt:lpstr>
      <vt:lpstr>C4MV</vt:lpstr>
      <vt:lpstr>C5M_</vt:lpstr>
      <vt:lpstr>C6MN7</vt:lpstr>
      <vt:lpstr>C6MV</vt:lpstr>
      <vt:lpstr>C6ME7</vt:lpstr>
      <vt:lpstr>C8_TOTAL</vt:lpstr>
      <vt:lpstr>C9M</vt:lpstr>
      <vt:lpstr>C10_TOTAL</vt:lpstr>
      <vt:lpstr>C11_TOTAL</vt:lpstr>
      <vt:lpstr>C12_TOTAL</vt:lpstr>
      <vt:lpstr>C13M</vt:lpstr>
      <vt:lpstr>C20M</vt:lpstr>
      <vt:lpstr>FR.04.02</vt:lpstr>
      <vt:lpstr>FR.09.01</vt:lpstr>
      <vt:lpstr>__C13M_Contenu</vt:lpstr>
      <vt:lpstr>__C20M_Contenu</vt:lpstr>
      <vt:lpstr>__C20M_Contenu1</vt:lpstr>
      <vt:lpstr>__C20M_Contenu2</vt:lpstr>
      <vt:lpstr>__C4MD_Contenu</vt:lpstr>
      <vt:lpstr>__C4MV_Contenu</vt:lpstr>
      <vt:lpstr>__C5M__Contenu</vt:lpstr>
      <vt:lpstr>__C6ME_Contenu</vt:lpstr>
      <vt:lpstr>__C6ME7_Contenu</vt:lpstr>
      <vt:lpstr>__C6MN_Contenu</vt:lpstr>
      <vt:lpstr>__C6MN7_Contenu</vt:lpstr>
      <vt:lpstr>__C6MV_Contenu</vt:lpstr>
      <vt:lpstr>__C6NM7_Contenu</vt:lpstr>
      <vt:lpstr>__C9M__Contenu</vt:lpstr>
      <vt:lpstr>'C20M'!Impression_des_titres</vt:lpstr>
      <vt:lpstr>'C4MD'!Impression_des_titres</vt:lpstr>
      <vt:lpstr>'C4MV'!Impression_des_titres</vt:lpstr>
      <vt:lpstr>'C4MD'!Zone_d_impression</vt:lpstr>
      <vt:lpstr>'C4MV'!Zone_d_impression</vt:lpstr>
      <vt:lpstr>'C5M_'!Zone_d_impression</vt:lpstr>
      <vt:lpstr>'C6ME7'!Zone_d_impression</vt:lpstr>
      <vt:lpstr>'C6MN7'!Zone_d_impression</vt:lpstr>
      <vt:lpstr>'C6MV'!Zone_d_impression</vt:lpstr>
      <vt:lpstr>'C9M'!Zone_d_impression</vt:lpstr>
    </vt:vector>
  </TitlesOfParts>
  <Company>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C829658</cp:lastModifiedBy>
  <cp:lastPrinted>2016-06-15T14:27:16Z</cp:lastPrinted>
  <dcterms:created xsi:type="dcterms:W3CDTF">2000-11-11T23:11:36Z</dcterms:created>
  <dcterms:modified xsi:type="dcterms:W3CDTF">2018-01-29T14:32:29Z</dcterms:modified>
</cp:coreProperties>
</file>